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Budget\2021\"/>
    </mc:Choice>
  </mc:AlternateContent>
  <xr:revisionPtr revIDLastSave="0" documentId="13_ncr:1_{07C5FCB3-EB74-4FEE-9086-C4B9D9708EF6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</bookViews>
  <sheets>
    <sheet name="Budget2021" sheetId="1" r:id="rId1"/>
    <sheet name="Best.-Adm." sheetId="2" r:id="rId2"/>
    <sheet name="SU" sheetId="4" r:id="rId3"/>
    <sheet name="AU" sheetId="5" r:id="rId4"/>
    <sheet name="Dommere" sheetId="3" r:id="rId5"/>
    <sheet name="Ø-Udvalg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Gl8uom7iVmI+uKso8fICk3oRzzw=="/>
    </ext>
  </extLst>
</workbook>
</file>

<file path=xl/calcChain.xml><?xml version="1.0" encoding="utf-8"?>
<calcChain xmlns="http://schemas.openxmlformats.org/spreadsheetml/2006/main">
  <c r="C33" i="2" l="1"/>
  <c r="C13" i="2"/>
  <c r="F51" i="4"/>
  <c r="F32" i="4"/>
  <c r="F23" i="4"/>
  <c r="F13" i="4"/>
  <c r="D79" i="5"/>
  <c r="D56" i="5"/>
  <c r="D113" i="5" s="1"/>
  <c r="D48" i="5"/>
  <c r="D40" i="5"/>
  <c r="D21" i="6"/>
  <c r="D13" i="6"/>
  <c r="D19" i="6"/>
  <c r="D4" i="6"/>
  <c r="D110" i="5"/>
  <c r="D106" i="5"/>
  <c r="D100" i="5"/>
  <c r="D95" i="5"/>
  <c r="D89" i="5"/>
  <c r="D85" i="5"/>
  <c r="D75" i="5"/>
  <c r="D70" i="5"/>
  <c r="D64" i="5"/>
  <c r="D60" i="5"/>
  <c r="D32" i="5"/>
  <c r="D27" i="5"/>
  <c r="D19" i="5"/>
  <c r="D15" i="5"/>
  <c r="D7" i="5"/>
  <c r="F50" i="4"/>
  <c r="F40" i="4"/>
  <c r="F4" i="4"/>
  <c r="E22" i="3"/>
  <c r="E17" i="3"/>
  <c r="E13" i="3"/>
  <c r="E9" i="3"/>
  <c r="E5" i="3"/>
  <c r="C42" i="2"/>
  <c r="F13" i="1" s="1"/>
  <c r="C38" i="2"/>
  <c r="C27" i="2"/>
  <c r="F17" i="1" s="1"/>
  <c r="C23" i="2"/>
  <c r="F16" i="1" s="1"/>
  <c r="C19" i="2"/>
  <c r="F15" i="1" s="1"/>
  <c r="F14" i="1"/>
  <c r="F12" i="1"/>
  <c r="F11" i="1"/>
  <c r="F9" i="1"/>
  <c r="F6" i="1"/>
  <c r="F5" i="1"/>
  <c r="F4" i="1"/>
  <c r="F18" i="1" l="1"/>
  <c r="F19" i="1"/>
  <c r="E24" i="3"/>
  <c r="F20" i="1" s="1"/>
  <c r="F21" i="1"/>
  <c r="F23" i="1" l="1"/>
  <c r="F24" i="1" s="1"/>
  <c r="F26" i="1" s="1"/>
</calcChain>
</file>

<file path=xl/sharedStrings.xml><?xml version="1.0" encoding="utf-8"?>
<sst xmlns="http://schemas.openxmlformats.org/spreadsheetml/2006/main" count="232" uniqueCount="222">
  <si>
    <t>DFU BUDGET 2021</t>
  </si>
  <si>
    <t>Indtægter</t>
  </si>
  <si>
    <t>Kontingenter</t>
  </si>
  <si>
    <t>Elevpakker</t>
  </si>
  <si>
    <t>Tandemerklæring</t>
  </si>
  <si>
    <t>DIF's Strategi tilskud</t>
  </si>
  <si>
    <t>Varesalg i øvrigt</t>
  </si>
  <si>
    <t>Indtægter i alt</t>
  </si>
  <si>
    <t>Udgifter</t>
  </si>
  <si>
    <t>DFU Administration</t>
  </si>
  <si>
    <t>Forsikringer</t>
  </si>
  <si>
    <t>KDA</t>
  </si>
  <si>
    <t>Kompetenceudvikling i DFU</t>
  </si>
  <si>
    <t>DFU Bestyrelse</t>
  </si>
  <si>
    <t>Formands &amp; Budgetmøde / Rep.møde</t>
  </si>
  <si>
    <t>Aktivitetsseminar og Klubudviklingsseminar</t>
  </si>
  <si>
    <t>DFU Sportsudvalg</t>
  </si>
  <si>
    <t>DFU Aktivitetsudvalg</t>
  </si>
  <si>
    <t>DFU Dommere</t>
  </si>
  <si>
    <t>DFU IU &amp; MU</t>
  </si>
  <si>
    <t>Disposition</t>
  </si>
  <si>
    <t>Udgifter i alt</t>
  </si>
  <si>
    <t>Indtægter - udgifter</t>
  </si>
  <si>
    <t>Renteudgifter</t>
  </si>
  <si>
    <t>Årets resultat (budgetteret)</t>
  </si>
  <si>
    <t>Udgifter DFU Administration</t>
  </si>
  <si>
    <t>Adm. Generelt</t>
  </si>
  <si>
    <t>Kopi &amp; Tryk opgaver (materiel-og logkort) 
herunder DFU kalender</t>
  </si>
  <si>
    <t>Udgifter til IKC (regnskab+sekretariatshjælp)</t>
  </si>
  <si>
    <t>Personale omkostninger (inkl. stud.medhj.)</t>
  </si>
  <si>
    <t>Ipaper/hjemmeside/mailchimp</t>
  </si>
  <si>
    <t>Husleje</t>
  </si>
  <si>
    <t>Medlemsdatabase inkl. serverudg.</t>
  </si>
  <si>
    <t>Markedsføringsinitiativer (initiativer def. i udvalg)</t>
  </si>
  <si>
    <t>Intern kommunikation (Pixi strategi)</t>
  </si>
  <si>
    <t>Fastholdelsesinitiativer (v/80 nye c-certifikater)</t>
  </si>
  <si>
    <t>Administration i alt</t>
  </si>
  <si>
    <t>Udgifter DFU Bestyrelse</t>
  </si>
  <si>
    <t xml:space="preserve">Møder &amp; Administration </t>
  </si>
  <si>
    <t>Bestyrelsesseminar</t>
  </si>
  <si>
    <t>Internationalt arbejde (IPC)</t>
  </si>
  <si>
    <t>Bestyrelse i alt</t>
  </si>
  <si>
    <t>Udg. Formands &amp; Budgetmøde / Rep.møde</t>
  </si>
  <si>
    <t>Øvrige seminar</t>
  </si>
  <si>
    <t xml:space="preserve">Aktivitetsseminar (SU, AU, IU, MU) </t>
  </si>
  <si>
    <t>Øvrige seminarer i alt</t>
  </si>
  <si>
    <t>Udgifter DFU Forsikringer</t>
  </si>
  <si>
    <t>Ansvarsforsikring</t>
  </si>
  <si>
    <t>Erhvervsforsikring, dommerudstyr</t>
  </si>
  <si>
    <t>DIF fællesforsikring</t>
  </si>
  <si>
    <t>Forsikringer i alt</t>
  </si>
  <si>
    <t>Udgifter Uddannelse</t>
  </si>
  <si>
    <t>Kompetenceudvikling af medarbejdere</t>
  </si>
  <si>
    <t>Kompetenceudvikling af bestyrelse</t>
  </si>
  <si>
    <t>Uddannelse i alt</t>
  </si>
  <si>
    <t>Udgifter KDA</t>
  </si>
  <si>
    <t>KDA kontingent</t>
  </si>
  <si>
    <t>KDA udgifter i alt</t>
  </si>
  <si>
    <t>DOMMERE - BUDGET 2021</t>
  </si>
  <si>
    <t>Administration</t>
  </si>
  <si>
    <t>Formation</t>
  </si>
  <si>
    <t>FS uddannelse</t>
  </si>
  <si>
    <t>Formation i alt</t>
  </si>
  <si>
    <t>Præcision</t>
  </si>
  <si>
    <t>Diverse</t>
  </si>
  <si>
    <t>Præcision i alt</t>
  </si>
  <si>
    <t>Free-Fly</t>
  </si>
  <si>
    <t>FF Udannelse</t>
  </si>
  <si>
    <t>Free-Fly i alt</t>
  </si>
  <si>
    <t>CP</t>
  </si>
  <si>
    <t>Dommeruddannelse CP</t>
  </si>
  <si>
    <t>CP i alt</t>
  </si>
  <si>
    <t>Dommere generelt</t>
  </si>
  <si>
    <t>InTime fornyelse</t>
  </si>
  <si>
    <t>Nordisk dommerseminar (2. pers)</t>
  </si>
  <si>
    <t>Dommere generelt i alt</t>
  </si>
  <si>
    <t>Disciplin udvalgene i alt</t>
  </si>
  <si>
    <t>SPORTSUDVALG - BUDGET 2021</t>
  </si>
  <si>
    <t>Møder og Administration</t>
  </si>
  <si>
    <t>Talent- og elitebeklædning</t>
  </si>
  <si>
    <t>I alt</t>
  </si>
  <si>
    <t>FAI-1 konkurrencedeltagelse</t>
  </si>
  <si>
    <t>Freefly - Mondial (Kemerovo, RU 10.-20. august)</t>
  </si>
  <si>
    <t>Formationsspring - Mondial (Kemerovo, RU 10.-20. august)</t>
  </si>
  <si>
    <t>Wingsuit performance - Mondial (Kemerovo, RU 10.-20. august)</t>
  </si>
  <si>
    <t>Canopy piloting - Mondial (Kemerovo, RU 10.-20. august)</t>
  </si>
  <si>
    <t>Præcision - Mondial (Kemerovo, RU 10.-20. august)</t>
  </si>
  <si>
    <t>HOD (2 pers.)</t>
  </si>
  <si>
    <t>FAI i alt</t>
  </si>
  <si>
    <t>Danske konkurrencer</t>
  </si>
  <si>
    <t>DM i Fritfald - uge 27 - FDK</t>
  </si>
  <si>
    <t>DM i Skærm - uge 34 - NJFK</t>
  </si>
  <si>
    <t>DM i 8-way</t>
  </si>
  <si>
    <t>DM i Tunnel</t>
  </si>
  <si>
    <t xml:space="preserve">Blokhus Beach Parachute Comp. (BBPC) - 17.-20. juni </t>
  </si>
  <si>
    <t>2 lokale konkurrencer (Viking- og Haraldsminde Cup)</t>
  </si>
  <si>
    <t>Dommer udg. national konkurrence (transport/kost/logi)</t>
  </si>
  <si>
    <t>DFU konkurrencer i alt</t>
  </si>
  <si>
    <t>SU elitetrup træningsbudget</t>
  </si>
  <si>
    <t>Freefly (6 personer)</t>
  </si>
  <si>
    <t>Formationsspring (4-way) (10 personer)</t>
  </si>
  <si>
    <t>Wingsuit performance (6 personer)</t>
  </si>
  <si>
    <t>Canopy piloting (6 personer)</t>
  </si>
  <si>
    <t xml:space="preserve">Præcision (8 personer) </t>
  </si>
  <si>
    <t>Freestyle projekt (2 personer)</t>
  </si>
  <si>
    <t>Træning i alt</t>
  </si>
  <si>
    <t>Trænerbudget (4 x 10.000 kr.)</t>
  </si>
  <si>
    <t xml:space="preserve">Freefly </t>
  </si>
  <si>
    <t xml:space="preserve">Formationsspring </t>
  </si>
  <si>
    <t xml:space="preserve">Wingsuit performance </t>
  </si>
  <si>
    <t>Canopy Piloting</t>
  </si>
  <si>
    <t xml:space="preserve">Præcision </t>
  </si>
  <si>
    <t>Træningsmidler i alt</t>
  </si>
  <si>
    <t>Kraftcenter</t>
  </si>
  <si>
    <t>Kraftcenter Øst - afhold. af 7 kraftcentertræningsweekend</t>
  </si>
  <si>
    <t>Træningsweekender</t>
  </si>
  <si>
    <t>Kraftcenterstøtte</t>
  </si>
  <si>
    <t>Kraftcenter Vest - afhold. af 7 kraftcentertræningsweekend</t>
  </si>
  <si>
    <t>Kraftcenter i alt</t>
  </si>
  <si>
    <t>SU i alt</t>
  </si>
  <si>
    <t>AKTIVITETSUDVALG - BUDGET 2021</t>
  </si>
  <si>
    <t>Møder og Administration / AU breddepulje</t>
  </si>
  <si>
    <t>AU pulje til gode initiativer</t>
  </si>
  <si>
    <t>Udtjekskampagne FF, FS og WS</t>
  </si>
  <si>
    <t>Storflykampagne</t>
  </si>
  <si>
    <t>Præcision - AU</t>
  </si>
  <si>
    <t>Skærmflyvningskurser (NJFK uge 11 og HLF uge 18)</t>
  </si>
  <si>
    <t>Canopy Piloting - AU</t>
  </si>
  <si>
    <t>Canopy Piloting i alt</t>
  </si>
  <si>
    <t>Formation - AU</t>
  </si>
  <si>
    <t>DFU Mix CUP - se under WJ</t>
  </si>
  <si>
    <t>FS 2-way cup - 4 afdelinger</t>
  </si>
  <si>
    <t>Free-Fly - AU</t>
  </si>
  <si>
    <t>Mentorprojekt (10 pers) - ny model</t>
  </si>
  <si>
    <t>Wingsuit</t>
  </si>
  <si>
    <t>Wingsuit i alt</t>
  </si>
  <si>
    <t>CRW</t>
  </si>
  <si>
    <t>CRW-tur (Sverigestur)</t>
  </si>
  <si>
    <t>CRW-camp (Danmark)</t>
  </si>
  <si>
    <t>CRW i alt</t>
  </si>
  <si>
    <t>AU - KLUB AKTIVITET/INPUT</t>
  </si>
  <si>
    <t>NFK</t>
  </si>
  <si>
    <t>klubmesterskab</t>
  </si>
  <si>
    <t>NFK Budget</t>
  </si>
  <si>
    <t>FDK</t>
  </si>
  <si>
    <t>10-way speed konkurrence</t>
  </si>
  <si>
    <t>Skærmflyvningsfokus</t>
  </si>
  <si>
    <t>Turboelevuge</t>
  </si>
  <si>
    <t>Caravan boogie - Anglecamp</t>
  </si>
  <si>
    <t>Skyvan boogie</t>
  </si>
  <si>
    <t>FDK Budget</t>
  </si>
  <si>
    <t>Skydive Viborg</t>
  </si>
  <si>
    <t>Læsø Tur</t>
  </si>
  <si>
    <t>Kvindedag</t>
  </si>
  <si>
    <t>VIKING MIDSUMMER BOOGIE</t>
  </si>
  <si>
    <t>FS Udviklingsuge</t>
  </si>
  <si>
    <t>Haraldsmindecup (reserve-DM) 10.-12. sep. SU budget</t>
  </si>
  <si>
    <t>SDV Budget</t>
  </si>
  <si>
    <t>Aversi</t>
  </si>
  <si>
    <t>FF Camp (begynder)</t>
  </si>
  <si>
    <t>Avse-Mavse (FS SFC) – begynder</t>
  </si>
  <si>
    <t>Skærmflyvningskursus</t>
  </si>
  <si>
    <t>Balloncup</t>
  </si>
  <si>
    <t>Crazeboogie (FF, Angle, CRW)</t>
  </si>
  <si>
    <t>Aversi Budget</t>
  </si>
  <si>
    <t>VAF</t>
  </si>
  <si>
    <t>VAF Budget</t>
  </si>
  <si>
    <t>ØFK</t>
  </si>
  <si>
    <t>ØFK Budget</t>
  </si>
  <si>
    <t>KFK</t>
  </si>
  <si>
    <t>Storfly stævne (påske)</t>
  </si>
  <si>
    <t>2 fly stævne x 2</t>
  </si>
  <si>
    <t>Årets Pops stævne med storfly</t>
  </si>
  <si>
    <t>S-2000 Budget</t>
  </si>
  <si>
    <t>WJ</t>
  </si>
  <si>
    <t>Opvisningsudtjeksweekend</t>
  </si>
  <si>
    <t>DFU Mix Cup</t>
  </si>
  <si>
    <t>WJ Budget</t>
  </si>
  <si>
    <t>HLF</t>
  </si>
  <si>
    <t>HLF Budget</t>
  </si>
  <si>
    <t>OFC</t>
  </si>
  <si>
    <t>2 fly stævne x 3</t>
  </si>
  <si>
    <t>Klubtur</t>
  </si>
  <si>
    <t>Klubkonkurrence præcision</t>
  </si>
  <si>
    <t>OFC Budget</t>
  </si>
  <si>
    <t>NJFK</t>
  </si>
  <si>
    <t>Temperatur boogie</t>
  </si>
  <si>
    <t>NJFK Budget</t>
  </si>
  <si>
    <t>FKNF</t>
  </si>
  <si>
    <t>Klubtur til Skåne</t>
  </si>
  <si>
    <t>Opvisningscertifikatweekend</t>
  </si>
  <si>
    <t>Elevboogie (NJFK, SDV, FKNF, WJ, ÅFC)</t>
  </si>
  <si>
    <t>FKNF Budget</t>
  </si>
  <si>
    <t>HFK</t>
  </si>
  <si>
    <t>Storfly stævne med organising/coaching</t>
  </si>
  <si>
    <t>Klubkonkurrence FS</t>
  </si>
  <si>
    <t>HFK Budget</t>
  </si>
  <si>
    <t>ÅFC</t>
  </si>
  <si>
    <t>Meyer cup</t>
  </si>
  <si>
    <t>50 års jubilæum storfly</t>
  </si>
  <si>
    <t>ÅFC budget</t>
  </si>
  <si>
    <t>DFC</t>
  </si>
  <si>
    <t>Vikingemesterskabet (22-23. maj???) - SU budget</t>
  </si>
  <si>
    <t>DFC budget</t>
  </si>
  <si>
    <t>Aktivitetsudvalget i alt</t>
  </si>
  <si>
    <t>IU &amp; MU - BUDGET 2021</t>
  </si>
  <si>
    <t>Instruktør- og Sikkerhedsudvalget</t>
  </si>
  <si>
    <t>Møder og administration</t>
  </si>
  <si>
    <t>Instruktør- og Sikkerhedsudvalg i alt</t>
  </si>
  <si>
    <t>Instruktørudvalget</t>
  </si>
  <si>
    <t xml:space="preserve">Møder og administration </t>
  </si>
  <si>
    <t xml:space="preserve">Instruktøreksamen/elevkursus/forkusus </t>
  </si>
  <si>
    <t>Tandemmasteruddannelse</t>
  </si>
  <si>
    <t>AFF-instruktør kursus/eksamen</t>
  </si>
  <si>
    <t>IU Årsmøde 2021</t>
  </si>
  <si>
    <t>Uddannelsesseminar</t>
  </si>
  <si>
    <t>Instruktørudvalg i alt</t>
  </si>
  <si>
    <t>Materieludvalget</t>
  </si>
  <si>
    <t>PIA deltagelse (deltagelse)</t>
  </si>
  <si>
    <t>Riggermøde</t>
  </si>
  <si>
    <t>Materieludvalget i alt</t>
  </si>
  <si>
    <t>IU &amp; MU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</si>
</sst>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Verdana"/>
    </font>
    <font>
      <b/>
      <sz val="16"/>
      <color theme="1"/>
      <name val="Verdana"/>
    </font>
    <font>
      <sz val="10"/>
      <name val="Arial"/>
    </font>
    <font>
      <b/>
      <sz val="12"/>
      <color theme="1"/>
      <name val="Verdana"/>
    </font>
    <font>
      <sz val="10"/>
      <color theme="1"/>
      <name val="Verdana"/>
    </font>
    <font>
      <b/>
      <sz val="11"/>
      <color theme="1"/>
      <name val="Verdana"/>
    </font>
    <font>
      <i/>
      <sz val="11"/>
      <color theme="1"/>
      <name val="Verdana"/>
    </font>
    <font>
      <b/>
      <i/>
      <sz val="11"/>
      <color theme="1"/>
      <name val="Verdana"/>
    </font>
    <font>
      <b/>
      <i/>
      <sz val="12"/>
      <color theme="1"/>
      <name val="Verdana"/>
    </font>
    <font>
      <sz val="9"/>
      <color theme="1"/>
      <name val="Verdana"/>
    </font>
    <font>
      <b/>
      <sz val="14"/>
      <color theme="1"/>
      <name val="Verdana"/>
    </font>
    <font>
      <b/>
      <i/>
      <sz val="10"/>
      <color theme="1"/>
      <name val="Verdana"/>
    </font>
    <font>
      <i/>
      <sz val="9"/>
      <color theme="1"/>
      <name val="Verdana"/>
    </font>
    <font>
      <b/>
      <i/>
      <sz val="9"/>
      <color theme="1"/>
      <name val="Verdana"/>
    </font>
    <font>
      <sz val="10"/>
      <color rgb="FF000000"/>
      <name val="Verdana"/>
    </font>
    <font>
      <b/>
      <sz val="14"/>
      <color rgb="FF000000"/>
      <name val="Verdana"/>
    </font>
    <font>
      <b/>
      <sz val="12"/>
      <color rgb="FF000000"/>
      <name val="Verdana"/>
    </font>
    <font>
      <b/>
      <sz val="11"/>
      <color rgb="FF000000"/>
      <name val="Verdana"/>
    </font>
    <font>
      <b/>
      <i/>
      <sz val="10"/>
      <color rgb="FF000000"/>
      <name val="Verdana"/>
    </font>
    <font>
      <i/>
      <sz val="10"/>
      <color rgb="FF000000"/>
      <name val="Verdana"/>
    </font>
    <font>
      <b/>
      <sz val="10"/>
      <color rgb="FF000000"/>
      <name val="Verdana"/>
    </font>
    <font>
      <sz val="9"/>
      <color rgb="FF000000"/>
      <name val="Verdana"/>
    </font>
    <font>
      <sz val="11"/>
      <color rgb="FF000000"/>
      <name val="Inconsolata"/>
    </font>
    <font>
      <sz val="11"/>
      <color rgb="FF000000"/>
      <name val="Arial"/>
    </font>
    <font>
      <sz val="10"/>
      <color rgb="FF000000"/>
      <name val="Verdana"/>
    </font>
    <font>
      <b/>
      <i/>
      <sz val="16"/>
      <color theme="1"/>
      <name val="Verdana"/>
    </font>
    <font>
      <b/>
      <i/>
      <sz val="9"/>
      <color rgb="FF000000"/>
      <name val="Verdana"/>
    </font>
    <font>
      <b/>
      <sz val="10"/>
      <name val="Verdana"/>
    </font>
    <font>
      <sz val="11"/>
      <color rgb="FF000000"/>
      <name val="Verdana"/>
    </font>
    <font>
      <i/>
      <sz val="10"/>
      <color theme="1"/>
      <name val="Verdana"/>
    </font>
    <font>
      <sz val="10"/>
      <color rgb="FF0000FF"/>
      <name val="Verdana"/>
    </font>
    <font>
      <sz val="10"/>
      <color rgb="FF0000FF"/>
      <name val="Verdana"/>
    </font>
    <font>
      <sz val="12"/>
      <color theme="1"/>
      <name val="Verdana"/>
    </font>
    <font>
      <sz val="10"/>
      <color rgb="FF000000"/>
      <name val="Calibri"/>
    </font>
    <font>
      <b/>
      <sz val="11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rgb="FFB7B7B7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6" fillId="0" borderId="0" xfId="0" applyFont="1"/>
    <xf numFmtId="0" fontId="8" fillId="0" borderId="5" xfId="0" applyFont="1" applyBorder="1"/>
    <xf numFmtId="0" fontId="8" fillId="0" borderId="5" xfId="0" applyFont="1" applyBorder="1" applyAlignment="1"/>
    <xf numFmtId="3" fontId="7" fillId="0" borderId="5" xfId="0" applyNumberFormat="1" applyFont="1" applyBorder="1"/>
    <xf numFmtId="0" fontId="6" fillId="4" borderId="1" xfId="0" applyFont="1" applyFill="1" applyBorder="1"/>
    <xf numFmtId="3" fontId="9" fillId="5" borderId="5" xfId="0" applyNumberFormat="1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4" borderId="10" xfId="0" applyFont="1" applyFill="1" applyBorder="1" applyAlignment="1">
      <alignment horizontal="right"/>
    </xf>
    <xf numFmtId="3" fontId="7" fillId="0" borderId="11" xfId="0" applyNumberFormat="1" applyFont="1" applyBorder="1"/>
    <xf numFmtId="0" fontId="9" fillId="4" borderId="13" xfId="0" applyFont="1" applyFill="1" applyBorder="1"/>
    <xf numFmtId="0" fontId="7" fillId="4" borderId="14" xfId="0" applyFont="1" applyFill="1" applyBorder="1"/>
    <xf numFmtId="0" fontId="7" fillId="4" borderId="14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3" fontId="7" fillId="2" borderId="5" xfId="0" applyNumberFormat="1" applyFont="1" applyFill="1" applyBorder="1"/>
    <xf numFmtId="0" fontId="9" fillId="4" borderId="15" xfId="0" applyFont="1" applyFill="1" applyBorder="1" applyAlignment="1">
      <alignment horizontal="right"/>
    </xf>
    <xf numFmtId="3" fontId="7" fillId="0" borderId="4" xfId="0" applyNumberFormat="1" applyFont="1" applyBorder="1"/>
    <xf numFmtId="0" fontId="9" fillId="2" borderId="13" xfId="0" applyFont="1" applyFill="1" applyBorder="1"/>
    <xf numFmtId="0" fontId="7" fillId="2" borderId="14" xfId="0" applyFont="1" applyFill="1" applyBorder="1"/>
    <xf numFmtId="0" fontId="9" fillId="2" borderId="15" xfId="0" applyFont="1" applyFill="1" applyBorder="1" applyAlignment="1">
      <alignment horizontal="right"/>
    </xf>
    <xf numFmtId="3" fontId="7" fillId="2" borderId="15" xfId="0" applyNumberFormat="1" applyFont="1" applyFill="1" applyBorder="1"/>
    <xf numFmtId="3" fontId="7" fillId="0" borderId="5" xfId="0" applyNumberFormat="1" applyFont="1" applyBorder="1" applyAlignment="1"/>
    <xf numFmtId="3" fontId="10" fillId="5" borderId="5" xfId="0" applyNumberFormat="1" applyFont="1" applyFill="1" applyBorder="1"/>
    <xf numFmtId="3" fontId="5" fillId="5" borderId="5" xfId="0" applyNumberFormat="1" applyFont="1" applyFill="1" applyBorder="1"/>
    <xf numFmtId="3" fontId="5" fillId="5" borderId="5" xfId="0" applyNumberFormat="1" applyFont="1" applyFill="1" applyBorder="1" applyAlignment="1"/>
    <xf numFmtId="3" fontId="5" fillId="6" borderId="5" xfId="0" applyNumberFormat="1" applyFont="1" applyFill="1" applyBorder="1"/>
    <xf numFmtId="0" fontId="11" fillId="2" borderId="1" xfId="0" applyFont="1" applyFill="1" applyBorder="1"/>
    <xf numFmtId="0" fontId="6" fillId="0" borderId="5" xfId="0" applyFont="1" applyBorder="1"/>
    <xf numFmtId="3" fontId="6" fillId="0" borderId="5" xfId="0" applyNumberFormat="1" applyFont="1" applyBorder="1"/>
    <xf numFmtId="0" fontId="6" fillId="0" borderId="5" xfId="0" applyFont="1" applyBorder="1" applyAlignment="1">
      <alignment wrapText="1"/>
    </xf>
    <xf numFmtId="3" fontId="6" fillId="0" borderId="5" xfId="0" applyNumberFormat="1" applyFont="1" applyBorder="1" applyAlignment="1"/>
    <xf numFmtId="0" fontId="11" fillId="2" borderId="1" xfId="0" applyFont="1" applyFill="1" applyBorder="1" applyAlignment="1"/>
    <xf numFmtId="0" fontId="6" fillId="0" borderId="5" xfId="0" applyFont="1" applyBorder="1" applyAlignment="1"/>
    <xf numFmtId="0" fontId="13" fillId="0" borderId="5" xfId="0" applyFont="1" applyBorder="1" applyAlignment="1">
      <alignment horizontal="left"/>
    </xf>
    <xf numFmtId="3" fontId="13" fillId="0" borderId="5" xfId="0" applyNumberFormat="1" applyFont="1" applyBorder="1"/>
    <xf numFmtId="0" fontId="11" fillId="0" borderId="5" xfId="0" applyFont="1" applyBorder="1"/>
    <xf numFmtId="0" fontId="14" fillId="0" borderId="5" xfId="0" applyFont="1" applyBorder="1"/>
    <xf numFmtId="3" fontId="2" fillId="0" borderId="5" xfId="0" applyNumberFormat="1" applyFont="1" applyBorder="1"/>
    <xf numFmtId="0" fontId="13" fillId="0" borderId="5" xfId="0" applyFont="1" applyBorder="1"/>
    <xf numFmtId="0" fontId="15" fillId="0" borderId="2" xfId="0" applyFont="1" applyBorder="1" applyAlignment="1">
      <alignment horizontal="right"/>
    </xf>
    <xf numFmtId="3" fontId="14" fillId="0" borderId="4" xfId="0" applyNumberFormat="1" applyFont="1" applyBorder="1"/>
    <xf numFmtId="0" fontId="15" fillId="0" borderId="5" xfId="0" applyFont="1" applyBorder="1" applyAlignment="1">
      <alignment horizontal="left"/>
    </xf>
    <xf numFmtId="3" fontId="14" fillId="0" borderId="5" xfId="0" applyNumberFormat="1" applyFont="1" applyBorder="1"/>
    <xf numFmtId="0" fontId="1" fillId="2" borderId="1" xfId="0" applyFont="1" applyFill="1" applyBorder="1"/>
    <xf numFmtId="0" fontId="16" fillId="0" borderId="0" xfId="0" applyFont="1"/>
    <xf numFmtId="0" fontId="0" fillId="0" borderId="0" xfId="0" applyFont="1"/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6" fillId="0" borderId="5" xfId="0" applyNumberFormat="1" applyFont="1" applyBorder="1"/>
    <xf numFmtId="0" fontId="20" fillId="0" borderId="2" xfId="0" applyFont="1" applyBorder="1" applyAlignment="1">
      <alignment horizontal="left"/>
    </xf>
    <xf numFmtId="3" fontId="20" fillId="0" borderId="5" xfId="0" applyNumberFormat="1" applyFont="1" applyBorder="1"/>
    <xf numFmtId="0" fontId="20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5" xfId="0" applyFont="1" applyBorder="1"/>
    <xf numFmtId="3" fontId="21" fillId="0" borderId="5" xfId="0" applyNumberFormat="1" applyFont="1" applyBorder="1"/>
    <xf numFmtId="3" fontId="16" fillId="0" borderId="5" xfId="0" applyNumberFormat="1" applyFont="1" applyBorder="1" applyAlignment="1"/>
    <xf numFmtId="0" fontId="20" fillId="0" borderId="3" xfId="0" applyFont="1" applyBorder="1" applyAlignment="1">
      <alignment horizontal="left"/>
    </xf>
    <xf numFmtId="3" fontId="20" fillId="0" borderId="3" xfId="0" applyNumberFormat="1" applyFont="1" applyBorder="1"/>
    <xf numFmtId="0" fontId="23" fillId="0" borderId="0" xfId="0" applyFont="1"/>
    <xf numFmtId="3" fontId="23" fillId="0" borderId="0" xfId="0" applyNumberFormat="1" applyFont="1"/>
    <xf numFmtId="0" fontId="6" fillId="0" borderId="2" xfId="0" applyFont="1" applyBorder="1" applyAlignment="1">
      <alignment horizontal="left"/>
    </xf>
    <xf numFmtId="3" fontId="6" fillId="0" borderId="19" xfId="0" applyNumberFormat="1" applyFont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19" xfId="0" applyNumberFormat="1" applyFont="1" applyBorder="1"/>
    <xf numFmtId="0" fontId="6" fillId="0" borderId="0" xfId="0" applyFont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19" xfId="0" applyNumberFormat="1" applyFont="1" applyBorder="1"/>
    <xf numFmtId="0" fontId="24" fillId="2" borderId="0" xfId="0" applyFont="1" applyFill="1" applyAlignment="1"/>
    <xf numFmtId="0" fontId="25" fillId="2" borderId="0" xfId="0" applyFont="1" applyFill="1" applyAlignment="1"/>
    <xf numFmtId="0" fontId="6" fillId="0" borderId="20" xfId="0" applyFont="1" applyBorder="1"/>
    <xf numFmtId="0" fontId="11" fillId="0" borderId="0" xfId="0" applyFont="1"/>
    <xf numFmtId="0" fontId="11" fillId="0" borderId="0" xfId="0" applyFont="1" applyAlignment="1"/>
    <xf numFmtId="0" fontId="6" fillId="0" borderId="5" xfId="0" applyFont="1" applyBorder="1" applyAlignment="1">
      <alignment horizontal="left"/>
    </xf>
    <xf numFmtId="0" fontId="6" fillId="2" borderId="21" xfId="0" applyFont="1" applyFill="1" applyBorder="1"/>
    <xf numFmtId="0" fontId="26" fillId="2" borderId="5" xfId="0" applyFont="1" applyFill="1" applyBorder="1" applyAlignment="1"/>
    <xf numFmtId="3" fontId="22" fillId="0" borderId="5" xfId="0" applyNumberFormat="1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22" fillId="0" borderId="0" xfId="0" applyNumberFormat="1" applyFont="1"/>
    <xf numFmtId="0" fontId="16" fillId="0" borderId="5" xfId="0" applyFont="1" applyBorder="1" applyAlignment="1"/>
    <xf numFmtId="0" fontId="22" fillId="0" borderId="5" xfId="0" applyFont="1" applyBorder="1"/>
    <xf numFmtId="3" fontId="28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0" fontId="6" fillId="0" borderId="3" xfId="0" applyFont="1" applyBorder="1"/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26" fillId="2" borderId="0" xfId="0" applyFont="1" applyFill="1" applyAlignment="1"/>
    <xf numFmtId="0" fontId="16" fillId="0" borderId="2" xfId="0" applyFont="1" applyBorder="1" applyAlignment="1">
      <alignment wrapText="1"/>
    </xf>
    <xf numFmtId="3" fontId="16" fillId="0" borderId="5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0" fontId="16" fillId="4" borderId="1" xfId="0" applyFont="1" applyFill="1" applyBorder="1"/>
    <xf numFmtId="3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2" fillId="7" borderId="0" xfId="0" applyFont="1" applyFill="1" applyAlignment="1">
      <alignment horizontal="right"/>
    </xf>
    <xf numFmtId="3" fontId="2" fillId="7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30" fillId="2" borderId="0" xfId="0" applyFont="1" applyFill="1" applyAlignment="1"/>
    <xf numFmtId="0" fontId="31" fillId="0" borderId="0" xfId="0" applyFont="1"/>
    <xf numFmtId="0" fontId="2" fillId="0" borderId="5" xfId="0" applyFont="1" applyBorder="1" applyAlignment="1">
      <alignment horizontal="right"/>
    </xf>
    <xf numFmtId="0" fontId="6" fillId="2" borderId="5" xfId="0" applyFont="1" applyFill="1" applyBorder="1" applyAlignment="1"/>
    <xf numFmtId="0" fontId="13" fillId="0" borderId="5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/>
    <xf numFmtId="0" fontId="2" fillId="0" borderId="5" xfId="0" applyFont="1" applyBorder="1" applyAlignment="1">
      <alignment horizontal="left"/>
    </xf>
    <xf numFmtId="0" fontId="32" fillId="0" borderId="0" xfId="0" applyFont="1"/>
    <xf numFmtId="0" fontId="32" fillId="0" borderId="5" xfId="0" applyFont="1" applyBorder="1" applyAlignment="1"/>
    <xf numFmtId="3" fontId="32" fillId="0" borderId="5" xfId="0" applyNumberFormat="1" applyFont="1" applyBorder="1" applyAlignment="1">
      <alignment horizontal="right"/>
    </xf>
    <xf numFmtId="3" fontId="32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3" fillId="2" borderId="5" xfId="0" applyFont="1" applyFill="1" applyBorder="1" applyAlignment="1"/>
    <xf numFmtId="0" fontId="6" fillId="0" borderId="5" xfId="0" applyFont="1" applyBorder="1" applyAlignment="1">
      <alignment horizontal="left"/>
    </xf>
    <xf numFmtId="0" fontId="31" fillId="4" borderId="1" xfId="0" applyFont="1" applyFill="1" applyBorder="1"/>
    <xf numFmtId="0" fontId="31" fillId="0" borderId="5" xfId="0" applyFont="1" applyBorder="1"/>
    <xf numFmtId="3" fontId="31" fillId="0" borderId="5" xfId="0" applyNumberFormat="1" applyFont="1" applyBorder="1" applyAlignment="1">
      <alignment horizontal="right"/>
    </xf>
    <xf numFmtId="0" fontId="31" fillId="0" borderId="5" xfId="0" applyFont="1" applyBorder="1" applyAlignment="1">
      <alignment horizontal="right"/>
    </xf>
    <xf numFmtId="0" fontId="5" fillId="0" borderId="5" xfId="0" applyFont="1" applyBorder="1"/>
    <xf numFmtId="3" fontId="3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35" fillId="0" borderId="0" xfId="0" applyFont="1"/>
    <xf numFmtId="0" fontId="20" fillId="0" borderId="5" xfId="0" applyFont="1" applyBorder="1"/>
    <xf numFmtId="0" fontId="16" fillId="0" borderId="2" xfId="0" applyFont="1" applyBorder="1"/>
    <xf numFmtId="0" fontId="16" fillId="0" borderId="4" xfId="0" applyFont="1" applyBorder="1"/>
    <xf numFmtId="0" fontId="20" fillId="0" borderId="4" xfId="0" applyFont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5" fillId="3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7" fillId="4" borderId="6" xfId="0" applyFont="1" applyFill="1" applyBorder="1" applyAlignment="1">
      <alignment horizontal="left"/>
    </xf>
    <xf numFmtId="0" fontId="4" fillId="0" borderId="12" xfId="0" applyFont="1" applyBorder="1"/>
    <xf numFmtId="0" fontId="7" fillId="0" borderId="2" xfId="0" applyFont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9" borderId="3" xfId="0" applyFont="1" applyFill="1" applyBorder="1"/>
    <xf numFmtId="0" fontId="4" fillId="9" borderId="4" xfId="0" applyFont="1" applyFill="1" applyBorder="1"/>
    <xf numFmtId="0" fontId="12" fillId="9" borderId="16" xfId="0" applyFont="1" applyFill="1" applyBorder="1" applyAlignment="1">
      <alignment horizontal="center"/>
    </xf>
    <xf numFmtId="0" fontId="4" fillId="9" borderId="16" xfId="0" applyFont="1" applyFill="1" applyBorder="1"/>
    <xf numFmtId="0" fontId="12" fillId="9" borderId="0" xfId="0" applyFont="1" applyFill="1" applyAlignment="1">
      <alignment horizontal="center"/>
    </xf>
    <xf numFmtId="0" fontId="0" fillId="9" borderId="0" xfId="0" applyFont="1" applyFill="1" applyAlignment="1"/>
    <xf numFmtId="0" fontId="12" fillId="9" borderId="17" xfId="0" applyFont="1" applyFill="1" applyBorder="1" applyAlignment="1">
      <alignment horizontal="center"/>
    </xf>
    <xf numFmtId="0" fontId="4" fillId="9" borderId="18" xfId="0" applyFont="1" applyFill="1" applyBorder="1"/>
    <xf numFmtId="0" fontId="4" fillId="9" borderId="19" xfId="0" applyFont="1" applyFill="1" applyBorder="1"/>
    <xf numFmtId="0" fontId="17" fillId="9" borderId="16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4" fillId="11" borderId="3" xfId="0" applyFont="1" applyFill="1" applyBorder="1"/>
    <xf numFmtId="0" fontId="4" fillId="11" borderId="4" xfId="0" applyFont="1" applyFill="1" applyBorder="1"/>
    <xf numFmtId="0" fontId="5" fillId="11" borderId="17" xfId="0" applyFont="1" applyFill="1" applyBorder="1" applyAlignment="1">
      <alignment horizontal="left"/>
    </xf>
    <xf numFmtId="0" fontId="4" fillId="11" borderId="18" xfId="0" applyFont="1" applyFill="1" applyBorder="1"/>
    <xf numFmtId="0" fontId="4" fillId="11" borderId="19" xfId="0" applyFont="1" applyFill="1" applyBorder="1"/>
    <xf numFmtId="3" fontId="2" fillId="11" borderId="11" xfId="0" applyNumberFormat="1" applyFont="1" applyFill="1" applyBorder="1"/>
    <xf numFmtId="0" fontId="5" fillId="11" borderId="2" xfId="0" applyFont="1" applyFill="1" applyBorder="1" applyAlignment="1">
      <alignment horizontal="left"/>
    </xf>
    <xf numFmtId="0" fontId="13" fillId="11" borderId="3" xfId="0" applyFont="1" applyFill="1" applyBorder="1" applyAlignment="1">
      <alignment horizontal="left"/>
    </xf>
    <xf numFmtId="3" fontId="13" fillId="11" borderId="4" xfId="0" applyNumberFormat="1" applyFont="1" applyFill="1" applyBorder="1"/>
    <xf numFmtId="3" fontId="20" fillId="11" borderId="4" xfId="0" applyNumberFormat="1" applyFont="1" applyFill="1" applyBorder="1"/>
    <xf numFmtId="0" fontId="5" fillId="11" borderId="17" xfId="0" applyFont="1" applyFill="1" applyBorder="1"/>
    <xf numFmtId="0" fontId="6" fillId="11" borderId="3" xfId="0" applyFont="1" applyFill="1" applyBorder="1" applyAlignment="1">
      <alignment horizontal="left"/>
    </xf>
    <xf numFmtId="0" fontId="6" fillId="11" borderId="18" xfId="0" applyFont="1" applyFill="1" applyBorder="1" applyAlignment="1">
      <alignment horizontal="left"/>
    </xf>
    <xf numFmtId="3" fontId="22" fillId="11" borderId="19" xfId="0" applyNumberFormat="1" applyFont="1" applyFill="1" applyBorder="1"/>
    <xf numFmtId="0" fontId="5" fillId="11" borderId="2" xfId="0" applyFont="1" applyFill="1" applyBorder="1" applyAlignment="1">
      <alignment horizontal="left"/>
    </xf>
    <xf numFmtId="3" fontId="29" fillId="11" borderId="5" xfId="0" applyNumberFormat="1" applyFont="1" applyFill="1" applyBorder="1" applyAlignment="1">
      <alignment horizontal="right"/>
    </xf>
    <xf numFmtId="0" fontId="7" fillId="12" borderId="2" xfId="0" applyFont="1" applyFill="1" applyBorder="1" applyAlignment="1">
      <alignment horizontal="left"/>
    </xf>
    <xf numFmtId="0" fontId="7" fillId="12" borderId="6" xfId="0" applyFont="1" applyFill="1" applyBorder="1" applyAlignment="1">
      <alignment horizontal="left"/>
    </xf>
    <xf numFmtId="0" fontId="4" fillId="11" borderId="7" xfId="0" applyFont="1" applyFill="1" applyBorder="1"/>
    <xf numFmtId="0" fontId="4" fillId="11" borderId="8" xfId="0" applyFont="1" applyFill="1" applyBorder="1"/>
    <xf numFmtId="0" fontId="2" fillId="13" borderId="0" xfId="0" applyFont="1" applyFill="1" applyAlignment="1">
      <alignment horizontal="left"/>
    </xf>
    <xf numFmtId="0" fontId="5" fillId="12" borderId="2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left"/>
    </xf>
    <xf numFmtId="0" fontId="2" fillId="14" borderId="5" xfId="0" applyFont="1" applyFill="1" applyBorder="1" applyAlignment="1">
      <alignment horizontal="right"/>
    </xf>
    <xf numFmtId="0" fontId="7" fillId="14" borderId="2" xfId="0" applyFont="1" applyFill="1" applyBorder="1" applyAlignment="1">
      <alignment horizontal="left"/>
    </xf>
    <xf numFmtId="0" fontId="4" fillId="14" borderId="3" xfId="0" applyFont="1" applyFill="1" applyBorder="1"/>
    <xf numFmtId="0" fontId="4" fillId="14" borderId="4" xfId="0" applyFont="1" applyFill="1" applyBorder="1"/>
    <xf numFmtId="0" fontId="9" fillId="14" borderId="2" xfId="0" applyFont="1" applyFill="1" applyBorder="1" applyAlignment="1">
      <alignment horizontal="left"/>
    </xf>
    <xf numFmtId="0" fontId="36" fillId="14" borderId="2" xfId="0" applyFont="1" applyFill="1" applyBorder="1" applyAlignment="1">
      <alignment horizontal="left"/>
    </xf>
    <xf numFmtId="0" fontId="37" fillId="14" borderId="3" xfId="0" applyFont="1" applyFill="1" applyBorder="1"/>
    <xf numFmtId="0" fontId="37" fillId="14" borderId="4" xfId="0" applyFont="1" applyFill="1" applyBorder="1"/>
    <xf numFmtId="0" fontId="7" fillId="14" borderId="13" xfId="0" applyFont="1" applyFill="1" applyBorder="1" applyAlignment="1">
      <alignment horizontal="left"/>
    </xf>
    <xf numFmtId="0" fontId="7" fillId="14" borderId="14" xfId="0" applyFont="1" applyFill="1" applyBorder="1" applyAlignment="1">
      <alignment horizontal="left"/>
    </xf>
    <xf numFmtId="0" fontId="7" fillId="14" borderId="15" xfId="0" applyFont="1" applyFill="1" applyBorder="1" applyAlignment="1">
      <alignment horizontal="left"/>
    </xf>
    <xf numFmtId="0" fontId="18" fillId="11" borderId="2" xfId="0" applyFont="1" applyFill="1" applyBorder="1" applyAlignment="1">
      <alignment horizontal="left" vertical="top"/>
    </xf>
    <xf numFmtId="0" fontId="18" fillId="11" borderId="5" xfId="0" applyFont="1" applyFill="1" applyBorder="1" applyAlignment="1">
      <alignment horizontal="right"/>
    </xf>
    <xf numFmtId="0" fontId="19" fillId="11" borderId="13" xfId="0" applyFont="1" applyFill="1" applyBorder="1" applyAlignment="1">
      <alignment horizontal="left"/>
    </xf>
    <xf numFmtId="0" fontId="19" fillId="11" borderId="14" xfId="0" applyFont="1" applyFill="1" applyBorder="1" applyAlignment="1">
      <alignment horizontal="left"/>
    </xf>
    <xf numFmtId="0" fontId="19" fillId="11" borderId="15" xfId="0" applyFont="1" applyFill="1" applyBorder="1" applyAlignment="1">
      <alignment horizontal="left"/>
    </xf>
    <xf numFmtId="0" fontId="19" fillId="11" borderId="2" xfId="0" applyFont="1" applyFill="1" applyBorder="1" applyAlignment="1">
      <alignment horizontal="left"/>
    </xf>
    <xf numFmtId="3" fontId="19" fillId="11" borderId="5" xfId="0" applyNumberFormat="1" applyFont="1" applyFill="1" applyBorder="1"/>
    <xf numFmtId="0" fontId="18" fillId="12" borderId="2" xfId="0" applyFont="1" applyFill="1" applyBorder="1" applyAlignment="1">
      <alignment horizontal="left"/>
    </xf>
    <xf numFmtId="0" fontId="18" fillId="11" borderId="2" xfId="0" applyFont="1" applyFill="1" applyBorder="1" applyAlignment="1">
      <alignment horizontal="left"/>
    </xf>
    <xf numFmtId="3" fontId="38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B11" workbookViewId="0">
      <selection activeCell="F15" sqref="F15"/>
    </sheetView>
  </sheetViews>
  <sheetFormatPr defaultColWidth="14.453125" defaultRowHeight="12.5"/>
  <cols>
    <col min="1" max="1" width="8.54296875" hidden="1" customWidth="1"/>
    <col min="2" max="2" width="31" customWidth="1"/>
    <col min="3" max="3" width="10.26953125" customWidth="1"/>
    <col min="4" max="4" width="12.26953125" customWidth="1"/>
    <col min="5" max="5" width="15.453125" customWidth="1"/>
    <col min="6" max="6" width="20" customWidth="1"/>
    <col min="7" max="24" width="9.08984375" customWidth="1"/>
  </cols>
  <sheetData>
    <row r="1" spans="1:26" ht="13.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</row>
    <row r="2" spans="1:26" ht="19.5">
      <c r="A2" s="1"/>
      <c r="B2" s="172" t="s">
        <v>0</v>
      </c>
      <c r="C2" s="173"/>
      <c r="D2" s="173"/>
      <c r="E2" s="173"/>
      <c r="F2" s="17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</row>
    <row r="3" spans="1:26" ht="15">
      <c r="A3" s="1"/>
      <c r="B3" s="183" t="s">
        <v>1</v>
      </c>
      <c r="C3" s="184"/>
      <c r="D3" s="184"/>
      <c r="E3" s="184"/>
      <c r="F3" s="18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</row>
    <row r="4" spans="1:26" ht="14">
      <c r="A4" s="4">
        <v>11010</v>
      </c>
      <c r="B4" s="153" t="s">
        <v>2</v>
      </c>
      <c r="C4" s="147"/>
      <c r="D4" s="5">
        <v>52</v>
      </c>
      <c r="E4" s="6">
        <v>1500</v>
      </c>
      <c r="F4" s="7">
        <f>SUM(D4*E4*12)</f>
        <v>936000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</row>
    <row r="5" spans="1:26" ht="14">
      <c r="A5" s="4">
        <v>11020</v>
      </c>
      <c r="B5" s="153" t="s">
        <v>3</v>
      </c>
      <c r="C5" s="147"/>
      <c r="D5" s="5">
        <v>333</v>
      </c>
      <c r="E5" s="5">
        <v>1500</v>
      </c>
      <c r="F5" s="7">
        <f t="shared" ref="F5:F6" si="0">SUM(D5*E5)</f>
        <v>499500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"/>
      <c r="Z5" s="1"/>
    </row>
    <row r="6" spans="1:26" ht="14">
      <c r="A6" s="4">
        <v>11030</v>
      </c>
      <c r="B6" s="153" t="s">
        <v>4</v>
      </c>
      <c r="C6" s="147"/>
      <c r="D6" s="5">
        <v>136</v>
      </c>
      <c r="E6" s="5">
        <v>2000</v>
      </c>
      <c r="F6" s="7">
        <f t="shared" si="0"/>
        <v>272000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1"/>
    </row>
    <row r="7" spans="1:26" ht="14">
      <c r="A7" s="8">
        <v>11050</v>
      </c>
      <c r="B7" s="153" t="s">
        <v>5</v>
      </c>
      <c r="C7" s="146"/>
      <c r="D7" s="146"/>
      <c r="E7" s="147"/>
      <c r="F7" s="7">
        <v>1477000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"/>
      <c r="Z7" s="1"/>
    </row>
    <row r="8" spans="1:26" ht="14">
      <c r="A8" s="8">
        <v>11090</v>
      </c>
      <c r="B8" s="153" t="s">
        <v>6</v>
      </c>
      <c r="C8" s="146"/>
      <c r="D8" s="146"/>
      <c r="E8" s="147"/>
      <c r="F8" s="7">
        <v>100000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  <c r="Z8" s="1"/>
    </row>
    <row r="9" spans="1:26" ht="14">
      <c r="A9" s="4"/>
      <c r="B9" s="145" t="s">
        <v>7</v>
      </c>
      <c r="C9" s="146"/>
      <c r="D9" s="146"/>
      <c r="E9" s="147"/>
      <c r="F9" s="9">
        <f>SUM(F4:F8)</f>
        <v>3284500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15">
      <c r="A10" s="4"/>
      <c r="B10" s="148" t="s">
        <v>8</v>
      </c>
      <c r="C10" s="149"/>
      <c r="D10" s="149"/>
      <c r="E10" s="149"/>
      <c r="F10" s="15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</row>
    <row r="11" spans="1:26" ht="14">
      <c r="A11" s="4"/>
      <c r="B11" s="10" t="s">
        <v>9</v>
      </c>
      <c r="C11" s="11"/>
      <c r="D11" s="11"/>
      <c r="E11" s="12"/>
      <c r="F11" s="13">
        <f>SUM('Best.-Adm.'!C13)</f>
        <v>1617500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</row>
    <row r="12" spans="1:26" ht="14">
      <c r="A12" s="4">
        <v>26000</v>
      </c>
      <c r="B12" s="10" t="s">
        <v>10</v>
      </c>
      <c r="C12" s="11"/>
      <c r="D12" s="11"/>
      <c r="E12" s="12"/>
      <c r="F12" s="13">
        <f>SUM('Best.-Adm.'!C33)</f>
        <v>168165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</row>
    <row r="13" spans="1:26" ht="14">
      <c r="A13" s="4">
        <v>27000</v>
      </c>
      <c r="B13" s="10" t="s">
        <v>11</v>
      </c>
      <c r="C13" s="11"/>
      <c r="D13" s="11"/>
      <c r="E13" s="12"/>
      <c r="F13" s="13">
        <f>SUM('Best.-Adm.'!C42)</f>
        <v>60000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  <c r="Z13" s="1"/>
    </row>
    <row r="14" spans="1:26" ht="14">
      <c r="A14" s="8">
        <v>21100</v>
      </c>
      <c r="B14" s="10" t="s">
        <v>12</v>
      </c>
      <c r="C14" s="11"/>
      <c r="D14" s="11"/>
      <c r="E14" s="12"/>
      <c r="F14" s="13">
        <f>SUM('Best.-Adm.'!C38)</f>
        <v>40000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</row>
    <row r="15" spans="1:26" ht="14">
      <c r="A15" s="8">
        <v>29000</v>
      </c>
      <c r="B15" s="10" t="s">
        <v>13</v>
      </c>
      <c r="C15" s="11"/>
      <c r="D15" s="11"/>
      <c r="E15" s="12"/>
      <c r="F15" s="13">
        <f>SUM('Best.-Adm.'!C19)</f>
        <v>85000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</row>
    <row r="16" spans="1:26" ht="14">
      <c r="A16" s="8">
        <v>29100</v>
      </c>
      <c r="B16" s="10" t="s">
        <v>14</v>
      </c>
      <c r="C16" s="11"/>
      <c r="D16" s="11"/>
      <c r="E16" s="12"/>
      <c r="F16" s="13">
        <f>SUM('Best.-Adm.'!C23)</f>
        <v>90000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1"/>
    </row>
    <row r="17" spans="1:26" ht="14">
      <c r="A17" s="8">
        <v>30000</v>
      </c>
      <c r="B17" s="151" t="s">
        <v>15</v>
      </c>
      <c r="C17" s="149"/>
      <c r="D17" s="152"/>
      <c r="E17" s="12"/>
      <c r="F17" s="13">
        <f>SUM('Best.-Adm.'!C27)</f>
        <v>60000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</row>
    <row r="18" spans="1:26" ht="14">
      <c r="A18" s="1"/>
      <c r="B18" s="14" t="s">
        <v>16</v>
      </c>
      <c r="C18" s="15"/>
      <c r="D18" s="15"/>
      <c r="E18" s="16"/>
      <c r="F18" s="7">
        <f>SUM(SU!F51)</f>
        <v>1120000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</row>
    <row r="19" spans="1:26" ht="14">
      <c r="A19" s="1"/>
      <c r="B19" s="14" t="s">
        <v>17</v>
      </c>
      <c r="C19" s="15"/>
      <c r="D19" s="15"/>
      <c r="E19" s="17"/>
      <c r="F19" s="18">
        <f>AU!D113</f>
        <v>344500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</row>
    <row r="20" spans="1:26" ht="14">
      <c r="A20" s="1"/>
      <c r="B20" s="14" t="s">
        <v>18</v>
      </c>
      <c r="C20" s="15"/>
      <c r="D20" s="15"/>
      <c r="E20" s="19"/>
      <c r="F20" s="20">
        <f>Dommere!E24</f>
        <v>14500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</row>
    <row r="21" spans="1:26" ht="14">
      <c r="A21" s="1"/>
      <c r="B21" s="21" t="s">
        <v>19</v>
      </c>
      <c r="C21" s="22"/>
      <c r="D21" s="22"/>
      <c r="E21" s="23"/>
      <c r="F21" s="24">
        <f>'Ø-Udvalg'!D21</f>
        <v>81000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1"/>
    </row>
    <row r="22" spans="1:26" ht="14">
      <c r="A22" s="1">
        <v>46000</v>
      </c>
      <c r="B22" s="153" t="s">
        <v>20</v>
      </c>
      <c r="C22" s="146"/>
      <c r="D22" s="146"/>
      <c r="E22" s="147"/>
      <c r="F22" s="25">
        <v>50000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</row>
    <row r="23" spans="1:26" ht="15">
      <c r="A23" s="1"/>
      <c r="B23" s="154" t="s">
        <v>21</v>
      </c>
      <c r="C23" s="146"/>
      <c r="D23" s="146"/>
      <c r="E23" s="147"/>
      <c r="F23" s="26">
        <f>SUM(F11:F17)+F18+F19+F20+F21+F22</f>
        <v>3730665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</row>
    <row r="24" spans="1:26" ht="15">
      <c r="A24" s="1"/>
      <c r="B24" s="155" t="s">
        <v>22</v>
      </c>
      <c r="C24" s="146"/>
      <c r="D24" s="146"/>
      <c r="E24" s="147"/>
      <c r="F24" s="27">
        <f>SUM(F9-F23)</f>
        <v>-446165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</row>
    <row r="25" spans="1:26" ht="15">
      <c r="A25" s="1"/>
      <c r="B25" s="155" t="s">
        <v>23</v>
      </c>
      <c r="C25" s="146"/>
      <c r="D25" s="146"/>
      <c r="E25" s="147"/>
      <c r="F25" s="28">
        <v>-10000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</row>
    <row r="26" spans="1:26" ht="15">
      <c r="A26" s="1"/>
      <c r="B26" s="156" t="s">
        <v>24</v>
      </c>
      <c r="C26" s="146"/>
      <c r="D26" s="146"/>
      <c r="E26" s="147"/>
      <c r="F26" s="29">
        <f>SUM(F24+F25)</f>
        <v>-456165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</row>
    <row r="27" spans="1:26" ht="13.5">
      <c r="A27" s="1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</row>
    <row r="28" spans="1:26" ht="13.5">
      <c r="A28" s="1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</row>
    <row r="29" spans="1:26" ht="13.5">
      <c r="A29" s="1"/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</row>
    <row r="30" spans="1:26" ht="13.5">
      <c r="A30" s="1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</row>
    <row r="31" spans="1:26" ht="13.5">
      <c r="A31" s="1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</row>
    <row r="32" spans="1:26" ht="13.5">
      <c r="A32" s="1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</row>
    <row r="33" spans="1:26" ht="13.5">
      <c r="A33" s="1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</row>
    <row r="34" spans="1:26" ht="13.5">
      <c r="A34" s="1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</row>
    <row r="35" spans="1:26" ht="13.5">
      <c r="A35" s="1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</row>
    <row r="36" spans="1:26" ht="13.5">
      <c r="A36" s="1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</row>
    <row r="37" spans="1:26" ht="13.5">
      <c r="A37" s="1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</row>
    <row r="38" spans="1:26" ht="13.5">
      <c r="A38" s="1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</row>
    <row r="39" spans="1:26" ht="13.5">
      <c r="A39" s="1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</row>
    <row r="40" spans="1:26" ht="13.5">
      <c r="A40" s="1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</row>
    <row r="41" spans="1:26" ht="13.5">
      <c r="A41" s="1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</row>
    <row r="42" spans="1:26" ht="13.5">
      <c r="A42" s="1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"/>
      <c r="Z42" s="1"/>
    </row>
    <row r="43" spans="1:26" ht="13.5">
      <c r="A43" s="1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"/>
      <c r="Z43" s="1"/>
    </row>
    <row r="44" spans="1:26" ht="13.5">
      <c r="A44" s="1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</row>
    <row r="45" spans="1:26" ht="13.5">
      <c r="A45" s="1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</row>
    <row r="46" spans="1:26" ht="13.5">
      <c r="A46" s="1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"/>
      <c r="Z46" s="1"/>
    </row>
    <row r="47" spans="1:26" ht="13.5">
      <c r="A47" s="1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</row>
    <row r="48" spans="1:26" ht="13.5">
      <c r="A48" s="1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</row>
    <row r="49" spans="1:26" ht="13.5">
      <c r="A49" s="1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</row>
    <row r="50" spans="1:26" ht="13.5">
      <c r="A50" s="1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</row>
    <row r="51" spans="1:26" ht="13.5">
      <c r="A51" s="1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</row>
    <row r="52" spans="1:26" ht="13.5">
      <c r="A52" s="1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  <c r="Z52" s="1"/>
    </row>
    <row r="53" spans="1:26" ht="13.5">
      <c r="A53" s="1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1"/>
    </row>
    <row r="54" spans="1:26" ht="13.5">
      <c r="A54" s="1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</row>
    <row r="55" spans="1:26" ht="13.5">
      <c r="A55" s="1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</row>
    <row r="56" spans="1:26" ht="13.5">
      <c r="A56" s="1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"/>
      <c r="Z56" s="1"/>
    </row>
    <row r="57" spans="1:26" ht="13.5">
      <c r="A57" s="1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  <c r="Z57" s="1"/>
    </row>
    <row r="58" spans="1:26" ht="13.5">
      <c r="A58" s="1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  <c r="Z58" s="1"/>
    </row>
    <row r="59" spans="1:26" ht="13.5">
      <c r="A59" s="1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</row>
    <row r="60" spans="1:26" ht="13.5">
      <c r="A60" s="1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</row>
    <row r="61" spans="1:26" ht="13.5">
      <c r="A61" s="1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</row>
    <row r="62" spans="1:26" ht="13.5">
      <c r="A62" s="1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</row>
    <row r="63" spans="1:26" ht="13.5">
      <c r="A63" s="1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</row>
    <row r="64" spans="1:26" ht="13.5">
      <c r="A64" s="1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</row>
    <row r="65" spans="1:26" ht="13.5">
      <c r="A65" s="1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</row>
    <row r="66" spans="1:26" ht="13.5">
      <c r="A66" s="1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1"/>
    </row>
    <row r="67" spans="1:26" ht="13.5">
      <c r="A67" s="1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</row>
    <row r="68" spans="1:26" ht="13.5">
      <c r="A68" s="1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  <c r="Z68" s="1"/>
    </row>
    <row r="69" spans="1:26" ht="13.5">
      <c r="A69" s="1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1"/>
    </row>
    <row r="70" spans="1:26" ht="13.5">
      <c r="A70" s="1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</row>
    <row r="71" spans="1:26" ht="13.5">
      <c r="A71" s="1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1"/>
    </row>
    <row r="72" spans="1:26" ht="13.5">
      <c r="A72" s="1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1"/>
    </row>
    <row r="73" spans="1:26" ht="13.5">
      <c r="A73" s="1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  <c r="Z73" s="1"/>
    </row>
    <row r="74" spans="1:26" ht="13.5">
      <c r="A74" s="1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</row>
    <row r="75" spans="1:26" ht="13.5">
      <c r="A75" s="1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1"/>
    </row>
    <row r="76" spans="1:26" ht="13.5">
      <c r="A76" s="1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</row>
    <row r="77" spans="1:26" ht="13.5">
      <c r="A77" s="1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  <c r="Z77" s="1"/>
    </row>
    <row r="78" spans="1:26" ht="13.5">
      <c r="A78" s="1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  <c r="Z78" s="1"/>
    </row>
    <row r="79" spans="1:26" ht="13.5">
      <c r="A79" s="1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  <c r="Z79" s="1"/>
    </row>
    <row r="80" spans="1:26" ht="13.5">
      <c r="A80" s="1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  <c r="Z80" s="1"/>
    </row>
    <row r="81" spans="1:26" ht="13.5">
      <c r="A81" s="1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</row>
    <row r="82" spans="1:26" ht="13.5">
      <c r="A82" s="1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</row>
    <row r="83" spans="1:26" ht="13.5">
      <c r="A83" s="1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</row>
    <row r="84" spans="1:26" ht="13.5">
      <c r="A84" s="1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</row>
    <row r="85" spans="1:26" ht="13.5">
      <c r="A85" s="1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</row>
    <row r="86" spans="1:26" ht="13.5">
      <c r="A86" s="1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</row>
    <row r="87" spans="1:26" ht="13.5">
      <c r="A87" s="1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</row>
    <row r="88" spans="1:26" ht="13.5">
      <c r="A88" s="1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</row>
    <row r="89" spans="1:26" ht="13.5">
      <c r="A89" s="1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</row>
    <row r="90" spans="1:26" ht="13.5">
      <c r="A90" s="1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</row>
    <row r="91" spans="1:26" ht="13.5">
      <c r="A91" s="1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</row>
    <row r="92" spans="1:26" ht="13.5">
      <c r="A92" s="1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</row>
    <row r="93" spans="1:26" ht="13.5">
      <c r="A93" s="1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</row>
    <row r="94" spans="1:26" ht="13.5">
      <c r="A94" s="1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</row>
    <row r="95" spans="1:26" ht="13.5">
      <c r="A95" s="1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</row>
    <row r="96" spans="1:26" ht="13.5">
      <c r="A96" s="1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</row>
    <row r="97" spans="1:26" ht="13.5">
      <c r="A97" s="1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</row>
    <row r="98" spans="1:26" ht="13.5">
      <c r="A98" s="1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</row>
    <row r="99" spans="1:26" ht="13.5">
      <c r="A99" s="1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</row>
    <row r="100" spans="1:26" ht="13.5">
      <c r="A100" s="1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</row>
    <row r="101" spans="1:26" ht="13.5">
      <c r="A101" s="1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</row>
    <row r="102" spans="1:26" ht="13.5">
      <c r="A102" s="1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</row>
    <row r="103" spans="1:26" ht="13.5">
      <c r="A103" s="1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</row>
    <row r="104" spans="1:26" ht="13.5">
      <c r="A104" s="1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</row>
    <row r="105" spans="1:26" ht="13.5">
      <c r="A105" s="1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</row>
    <row r="106" spans="1:26" ht="13.5">
      <c r="A106" s="1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</row>
    <row r="107" spans="1:26" ht="13.5">
      <c r="A107" s="1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</row>
    <row r="108" spans="1:26" ht="13.5">
      <c r="A108" s="1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</row>
    <row r="109" spans="1:26" ht="13.5">
      <c r="A109" s="1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</row>
    <row r="110" spans="1:26" ht="13.5">
      <c r="A110" s="1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</row>
    <row r="111" spans="1:26" ht="13.5">
      <c r="A111" s="1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</row>
    <row r="112" spans="1:26" ht="13.5">
      <c r="A112" s="1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</row>
    <row r="113" spans="1:26" ht="13.5">
      <c r="A113" s="1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</row>
    <row r="114" spans="1:26" ht="13.5">
      <c r="A114" s="1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</row>
    <row r="115" spans="1:26" ht="13.5">
      <c r="A115" s="1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</row>
    <row r="116" spans="1:26" ht="13.5">
      <c r="A116" s="1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</row>
    <row r="117" spans="1:26" ht="13.5">
      <c r="A117" s="1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</row>
    <row r="118" spans="1:26" ht="13.5">
      <c r="A118" s="1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</row>
    <row r="119" spans="1:26" ht="13.5">
      <c r="A119" s="1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</row>
    <row r="120" spans="1:26" ht="13.5">
      <c r="A120" s="1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</row>
    <row r="121" spans="1:26" ht="13.5">
      <c r="A121" s="1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</row>
    <row r="122" spans="1:26" ht="13.5">
      <c r="A122" s="1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</row>
    <row r="123" spans="1:26" ht="13.5">
      <c r="A123" s="1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</row>
    <row r="124" spans="1:26" ht="13.5">
      <c r="A124" s="1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</row>
    <row r="125" spans="1:26" ht="13.5">
      <c r="A125" s="1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</row>
    <row r="126" spans="1:26" ht="13.5">
      <c r="A126" s="1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</row>
    <row r="127" spans="1:26" ht="13.5">
      <c r="A127" s="1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</row>
    <row r="128" spans="1:26" ht="13.5">
      <c r="A128" s="1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</row>
    <row r="129" spans="1:26" ht="13.5">
      <c r="A129" s="1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</row>
    <row r="130" spans="1:26" ht="13.5">
      <c r="A130" s="1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</row>
    <row r="131" spans="1:26" ht="13.5">
      <c r="A131" s="1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</row>
    <row r="132" spans="1:26" ht="13.5">
      <c r="A132" s="1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</row>
    <row r="133" spans="1:26" ht="13.5">
      <c r="A133" s="1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</row>
    <row r="134" spans="1:26" ht="13.5">
      <c r="A134" s="1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</row>
    <row r="135" spans="1:26" ht="13.5">
      <c r="A135" s="1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</row>
    <row r="136" spans="1:26" ht="13.5">
      <c r="A136" s="1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</row>
    <row r="137" spans="1:26" ht="13.5">
      <c r="A137" s="1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</row>
    <row r="138" spans="1:26" ht="13.5">
      <c r="A138" s="1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</row>
    <row r="139" spans="1:26" ht="13.5">
      <c r="A139" s="1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</row>
    <row r="140" spans="1:26" ht="13.5">
      <c r="A140" s="1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</row>
    <row r="141" spans="1:26" ht="13.5">
      <c r="A141" s="1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</row>
    <row r="142" spans="1:26" ht="13.5">
      <c r="A142" s="1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</row>
    <row r="143" spans="1:26" ht="13.5">
      <c r="A143" s="1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</row>
    <row r="144" spans="1:26" ht="13.5">
      <c r="A144" s="1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</row>
    <row r="145" spans="1:26" ht="13.5">
      <c r="A145" s="1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</row>
    <row r="146" spans="1:26" ht="13.5">
      <c r="A146" s="1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</row>
    <row r="147" spans="1:26" ht="13.5">
      <c r="A147" s="1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</row>
    <row r="148" spans="1:26" ht="13.5">
      <c r="A148" s="1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</row>
    <row r="149" spans="1:26" ht="13.5">
      <c r="A149" s="1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</row>
    <row r="150" spans="1:26" ht="13.5">
      <c r="A150" s="1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</row>
    <row r="151" spans="1:26" ht="13.5">
      <c r="A151" s="1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</row>
    <row r="152" spans="1:26" ht="13.5">
      <c r="A152" s="1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</row>
    <row r="153" spans="1:26" ht="13.5">
      <c r="A153" s="1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  <c r="Z153" s="1"/>
    </row>
    <row r="154" spans="1:26" ht="13.5">
      <c r="A154" s="1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"/>
      <c r="Z154" s="1"/>
    </row>
    <row r="155" spans="1:26" ht="13.5">
      <c r="A155" s="1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  <c r="Z155" s="1"/>
    </row>
    <row r="156" spans="1:26" ht="13.5">
      <c r="A156" s="1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"/>
      <c r="Z156" s="1"/>
    </row>
    <row r="157" spans="1:26" ht="13.5">
      <c r="A157" s="1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"/>
      <c r="Z157" s="1"/>
    </row>
    <row r="158" spans="1:26" ht="13.5">
      <c r="A158" s="1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"/>
      <c r="Z158" s="1"/>
    </row>
    <row r="159" spans="1:26" ht="13.5">
      <c r="A159" s="1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"/>
      <c r="Z159" s="1"/>
    </row>
    <row r="160" spans="1:26" ht="13.5">
      <c r="A160" s="1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"/>
      <c r="Z160" s="1"/>
    </row>
    <row r="161" spans="1:26" ht="13.5">
      <c r="A161" s="1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"/>
      <c r="Z161" s="1"/>
    </row>
    <row r="162" spans="1:26" ht="13.5">
      <c r="A162" s="1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"/>
      <c r="Z162" s="1"/>
    </row>
    <row r="163" spans="1:26" ht="13.5">
      <c r="A163" s="1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"/>
      <c r="Z163" s="1"/>
    </row>
    <row r="164" spans="1:26" ht="13.5">
      <c r="A164" s="1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/>
      <c r="Z164" s="1"/>
    </row>
    <row r="165" spans="1:26" ht="13.5">
      <c r="A165" s="1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/>
      <c r="Z165" s="1"/>
    </row>
    <row r="166" spans="1:26" ht="13.5">
      <c r="A166" s="1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/>
      <c r="Z166" s="1"/>
    </row>
    <row r="167" spans="1:26" ht="13.5">
      <c r="A167" s="1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"/>
      <c r="Z167" s="1"/>
    </row>
    <row r="168" spans="1:26" ht="13.5">
      <c r="A168" s="1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/>
      <c r="Z168" s="1"/>
    </row>
    <row r="169" spans="1:26" ht="13.5">
      <c r="A169" s="1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"/>
      <c r="Z169" s="1"/>
    </row>
    <row r="170" spans="1:26" ht="13.5">
      <c r="A170" s="1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"/>
      <c r="Z170" s="1"/>
    </row>
    <row r="171" spans="1:26" ht="13.5">
      <c r="A171" s="1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  <c r="Z171" s="1"/>
    </row>
    <row r="172" spans="1:26" ht="13.5">
      <c r="A172" s="1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"/>
      <c r="Z172" s="1"/>
    </row>
    <row r="173" spans="1:26" ht="13.5">
      <c r="A173" s="1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"/>
      <c r="Z173" s="1"/>
    </row>
    <row r="174" spans="1:26" ht="13.5">
      <c r="A174" s="1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"/>
      <c r="Z174" s="1"/>
    </row>
    <row r="175" spans="1:26" ht="13.5">
      <c r="A175" s="1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/>
      <c r="Z175" s="1"/>
    </row>
    <row r="176" spans="1:26" ht="13.5">
      <c r="A176" s="1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"/>
      <c r="Z176" s="1"/>
    </row>
    <row r="177" spans="1:26" ht="13.5">
      <c r="A177" s="1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"/>
      <c r="Z177" s="1"/>
    </row>
    <row r="178" spans="1:26" ht="13.5">
      <c r="A178" s="1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"/>
      <c r="Z178" s="1"/>
    </row>
    <row r="179" spans="1:26" ht="13.5">
      <c r="A179" s="1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"/>
      <c r="Z179" s="1"/>
    </row>
    <row r="180" spans="1:26" ht="13.5">
      <c r="A180" s="1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"/>
      <c r="Z180" s="1"/>
    </row>
    <row r="181" spans="1:26" ht="13.5">
      <c r="A181" s="1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"/>
      <c r="Z181" s="1"/>
    </row>
    <row r="182" spans="1:26" ht="13.5">
      <c r="A182" s="1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  <c r="Z182" s="1"/>
    </row>
    <row r="183" spans="1:26" ht="13.5">
      <c r="A183" s="1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"/>
      <c r="Z183" s="1"/>
    </row>
    <row r="184" spans="1:26" ht="13.5">
      <c r="A184" s="1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  <c r="Z184" s="1"/>
    </row>
    <row r="185" spans="1:26" ht="13.5">
      <c r="A185" s="1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"/>
      <c r="Z185" s="1"/>
    </row>
    <row r="186" spans="1:26" ht="13.5">
      <c r="A186" s="1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"/>
      <c r="Z186" s="1"/>
    </row>
    <row r="187" spans="1:26" ht="13.5">
      <c r="A187" s="1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"/>
      <c r="Z187" s="1"/>
    </row>
    <row r="188" spans="1:26" ht="13.5">
      <c r="A188" s="1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"/>
      <c r="Z188" s="1"/>
    </row>
    <row r="189" spans="1:26" ht="13.5">
      <c r="A189" s="1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"/>
      <c r="Z189" s="1"/>
    </row>
    <row r="190" spans="1:26" ht="13.5">
      <c r="A190" s="1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"/>
      <c r="Z190" s="1"/>
    </row>
    <row r="191" spans="1:26" ht="13.5">
      <c r="A191" s="1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"/>
      <c r="Z191" s="1"/>
    </row>
    <row r="192" spans="1:26" ht="13.5">
      <c r="A192" s="1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"/>
      <c r="Z192" s="1"/>
    </row>
    <row r="193" spans="1:26" ht="13.5">
      <c r="A193" s="1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  <c r="Z193" s="1"/>
    </row>
    <row r="194" spans="1:26" ht="13.5">
      <c r="A194" s="1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/>
      <c r="Z194" s="1"/>
    </row>
    <row r="195" spans="1:26" ht="13.5">
      <c r="A195" s="1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  <c r="Z195" s="1"/>
    </row>
    <row r="196" spans="1:26" ht="13.5">
      <c r="A196" s="1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"/>
      <c r="Z196" s="1"/>
    </row>
    <row r="197" spans="1:26" ht="13.5">
      <c r="A197" s="1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"/>
      <c r="Z197" s="1"/>
    </row>
    <row r="198" spans="1:26" ht="13.5">
      <c r="A198" s="1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"/>
      <c r="Z198" s="1"/>
    </row>
    <row r="199" spans="1:26" ht="13.5">
      <c r="A199" s="1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"/>
      <c r="Z199" s="1"/>
    </row>
    <row r="200" spans="1:26" ht="13.5">
      <c r="A200" s="1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/>
      <c r="Z200" s="1"/>
    </row>
    <row r="201" spans="1:26" ht="13.5">
      <c r="A201" s="1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/>
      <c r="Z201" s="1"/>
    </row>
    <row r="202" spans="1:26" ht="13.5">
      <c r="A202" s="1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  <c r="Z202" s="1"/>
    </row>
    <row r="203" spans="1:26" ht="13.5">
      <c r="A203" s="1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"/>
      <c r="Z203" s="1"/>
    </row>
    <row r="204" spans="1:26" ht="13.5">
      <c r="A204" s="1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  <c r="Z204" s="1"/>
    </row>
    <row r="205" spans="1:26" ht="13.5">
      <c r="A205" s="1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"/>
      <c r="Z205" s="1"/>
    </row>
    <row r="206" spans="1:26" ht="13.5">
      <c r="A206" s="1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"/>
      <c r="Z206" s="1"/>
    </row>
    <row r="207" spans="1:26" ht="13.5">
      <c r="A207" s="1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"/>
      <c r="Z207" s="1"/>
    </row>
    <row r="208" spans="1:26" ht="13.5">
      <c r="A208" s="1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"/>
      <c r="Z208" s="1"/>
    </row>
    <row r="209" spans="1:26" ht="13.5">
      <c r="A209" s="1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"/>
      <c r="Z209" s="1"/>
    </row>
    <row r="210" spans="1:26" ht="13.5">
      <c r="A210" s="1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  <c r="Z210" s="1"/>
    </row>
    <row r="211" spans="1:26" ht="13.5">
      <c r="A211" s="1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  <c r="Z211" s="1"/>
    </row>
    <row r="212" spans="1:26" ht="13.5">
      <c r="A212" s="1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  <c r="Z212" s="1"/>
    </row>
    <row r="213" spans="1:26" ht="13.5">
      <c r="A213" s="1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  <c r="Z213" s="1"/>
    </row>
    <row r="214" spans="1:26" ht="13.5">
      <c r="A214" s="1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  <c r="Z214" s="1"/>
    </row>
    <row r="215" spans="1:26" ht="13.5">
      <c r="A215" s="1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  <c r="Z215" s="1"/>
    </row>
    <row r="216" spans="1:26" ht="13.5">
      <c r="A216" s="1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  <c r="Z216" s="1"/>
    </row>
    <row r="217" spans="1:26" ht="13.5">
      <c r="A217" s="1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  <c r="Z217" s="1"/>
    </row>
    <row r="218" spans="1:26" ht="13.5">
      <c r="A218" s="1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  <c r="Z218" s="1"/>
    </row>
    <row r="219" spans="1:26" ht="13.5">
      <c r="A219" s="1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  <c r="Z219" s="1"/>
    </row>
    <row r="220" spans="1:26" ht="13.5">
      <c r="A220" s="1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  <c r="Z220" s="1"/>
    </row>
    <row r="221" spans="1:26" ht="13.5">
      <c r="A221" s="1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  <c r="Z221" s="1"/>
    </row>
    <row r="222" spans="1:26" ht="13.5">
      <c r="A222" s="1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  <c r="Z222" s="1"/>
    </row>
    <row r="223" spans="1:26" ht="13.5">
      <c r="A223" s="1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  <c r="Z223" s="1"/>
    </row>
    <row r="224" spans="1:26" ht="13.5">
      <c r="A224" s="1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  <c r="Z224" s="1"/>
    </row>
    <row r="225" spans="1:26" ht="13.5">
      <c r="A225" s="1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  <c r="Z225" s="1"/>
    </row>
    <row r="226" spans="1:26" ht="13.5">
      <c r="A226" s="1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24:E24"/>
    <mergeCell ref="B25:E25"/>
    <mergeCell ref="B26:E26"/>
    <mergeCell ref="B2:F2"/>
    <mergeCell ref="B3:F3"/>
    <mergeCell ref="B4:C4"/>
    <mergeCell ref="B5:C5"/>
    <mergeCell ref="B6:C6"/>
    <mergeCell ref="B7:E7"/>
    <mergeCell ref="B8:E8"/>
    <mergeCell ref="B9:E9"/>
    <mergeCell ref="B10:F10"/>
    <mergeCell ref="B17:D17"/>
    <mergeCell ref="B22:E22"/>
    <mergeCell ref="B23:E23"/>
  </mergeCells>
  <pageMargins left="0.23622047244094491" right="0.23622047244094491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B25" workbookViewId="0">
      <selection activeCell="C30" sqref="C30"/>
    </sheetView>
  </sheetViews>
  <sheetFormatPr defaultColWidth="14.453125" defaultRowHeight="12.5"/>
  <cols>
    <col min="1" max="1" width="9.08984375" hidden="1" customWidth="1"/>
    <col min="2" max="2" width="47.26953125" customWidth="1"/>
    <col min="3" max="3" width="12.08984375" customWidth="1"/>
    <col min="4" max="23" width="9.08984375" customWidth="1"/>
  </cols>
  <sheetData>
    <row r="1" spans="1:26" ht="17.5">
      <c r="A1" s="30"/>
      <c r="B1" s="175" t="s">
        <v>0</v>
      </c>
      <c r="C1" s="17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"/>
      <c r="Y1" s="1"/>
      <c r="Z1" s="1"/>
    </row>
    <row r="2" spans="1:26" ht="15">
      <c r="A2" s="30"/>
      <c r="B2" s="157" t="s">
        <v>25</v>
      </c>
      <c r="C2" s="147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"/>
      <c r="Y2" s="1"/>
      <c r="Z2" s="1"/>
    </row>
    <row r="3" spans="1:26" ht="13.5">
      <c r="A3" s="30">
        <v>21000</v>
      </c>
      <c r="B3" s="31" t="s">
        <v>26</v>
      </c>
      <c r="C3" s="32">
        <v>100000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"/>
      <c r="Y3" s="1"/>
      <c r="Z3" s="1"/>
    </row>
    <row r="4" spans="1:26" ht="27">
      <c r="A4" s="30">
        <v>21010</v>
      </c>
      <c r="B4" s="33" t="s">
        <v>27</v>
      </c>
      <c r="C4" s="34">
        <v>7500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"/>
      <c r="Y4" s="1"/>
      <c r="Z4" s="1"/>
    </row>
    <row r="5" spans="1:26" ht="13.5">
      <c r="A5" s="30">
        <v>21030</v>
      </c>
      <c r="B5" s="31" t="s">
        <v>28</v>
      </c>
      <c r="C5" s="32">
        <v>60000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"/>
      <c r="Y5" s="1"/>
      <c r="Z5" s="1"/>
    </row>
    <row r="6" spans="1:26" ht="13.5">
      <c r="A6" s="30">
        <v>21020</v>
      </c>
      <c r="B6" s="31" t="s">
        <v>29</v>
      </c>
      <c r="C6" s="32">
        <v>1200000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"/>
      <c r="Y6" s="1"/>
      <c r="Z6" s="1"/>
    </row>
    <row r="7" spans="1:26" ht="13.5">
      <c r="A7" s="30">
        <v>21050</v>
      </c>
      <c r="B7" s="31" t="s">
        <v>30</v>
      </c>
      <c r="C7" s="32">
        <v>25000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"/>
      <c r="Y7" s="1"/>
      <c r="Z7" s="1"/>
    </row>
    <row r="8" spans="1:26" ht="13.5">
      <c r="A8" s="30">
        <v>21040</v>
      </c>
      <c r="B8" s="31" t="s">
        <v>31</v>
      </c>
      <c r="C8" s="32">
        <v>100000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"/>
      <c r="Y8" s="1"/>
      <c r="Z8" s="1"/>
    </row>
    <row r="9" spans="1:26" ht="13.5">
      <c r="A9" s="30">
        <v>21060</v>
      </c>
      <c r="B9" s="31" t="s">
        <v>32</v>
      </c>
      <c r="C9" s="32">
        <v>50000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"/>
      <c r="Y9" s="1"/>
      <c r="Z9" s="1"/>
    </row>
    <row r="10" spans="1:26" ht="13.5">
      <c r="A10" s="30">
        <v>21070</v>
      </c>
      <c r="B10" s="31" t="s">
        <v>33</v>
      </c>
      <c r="C10" s="34">
        <v>30000</v>
      </c>
      <c r="D10" s="35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"/>
      <c r="Y10" s="1"/>
      <c r="Z10" s="1"/>
    </row>
    <row r="11" spans="1:26" ht="13.5">
      <c r="A11" s="30"/>
      <c r="B11" s="36" t="s">
        <v>34</v>
      </c>
      <c r="C11" s="34">
        <v>40000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</row>
    <row r="12" spans="1:26" ht="13.5">
      <c r="A12" s="30">
        <v>21080</v>
      </c>
      <c r="B12" s="31" t="s">
        <v>35</v>
      </c>
      <c r="C12" s="34">
        <v>5000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"/>
      <c r="Y12" s="1"/>
      <c r="Z12" s="1"/>
    </row>
    <row r="13" spans="1:26" ht="13.5">
      <c r="A13" s="30"/>
      <c r="B13" s="37" t="s">
        <v>36</v>
      </c>
      <c r="C13" s="38">
        <f>SUM(C3:C12)</f>
        <v>1617500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"/>
      <c r="Y13" s="1"/>
      <c r="Z13" s="1"/>
    </row>
    <row r="14" spans="1:26">
      <c r="A14" s="30"/>
      <c r="B14" s="39"/>
      <c r="C14" s="4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"/>
      <c r="Y14" s="1"/>
      <c r="Z14" s="1"/>
    </row>
    <row r="15" spans="1:26" ht="15">
      <c r="A15" s="30"/>
      <c r="B15" s="157" t="s">
        <v>37</v>
      </c>
      <c r="C15" s="14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"/>
      <c r="Y15" s="1"/>
      <c r="Z15" s="1"/>
    </row>
    <row r="16" spans="1:26" ht="13.5">
      <c r="A16" s="30">
        <v>29000</v>
      </c>
      <c r="B16" s="31" t="s">
        <v>38</v>
      </c>
      <c r="C16" s="32">
        <v>50000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"/>
      <c r="Y16" s="1"/>
      <c r="Z16" s="1"/>
    </row>
    <row r="17" spans="1:26" ht="13.5">
      <c r="A17" s="30">
        <v>29300</v>
      </c>
      <c r="B17" s="31" t="s">
        <v>39</v>
      </c>
      <c r="C17" s="32">
        <v>30000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"/>
      <c r="Y17" s="1"/>
      <c r="Z17" s="1"/>
    </row>
    <row r="18" spans="1:26" ht="13.5">
      <c r="A18" s="30">
        <v>29200</v>
      </c>
      <c r="B18" s="31" t="s">
        <v>40</v>
      </c>
      <c r="C18" s="34">
        <v>5000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"/>
      <c r="Y18" s="1"/>
      <c r="Z18" s="1"/>
    </row>
    <row r="19" spans="1:26" ht="13.5">
      <c r="A19" s="30"/>
      <c r="B19" s="37" t="s">
        <v>41</v>
      </c>
      <c r="C19" s="41">
        <f>SUM(C16:C18)</f>
        <v>85000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1"/>
      <c r="Y19" s="1"/>
      <c r="Z19" s="1"/>
    </row>
    <row r="20" spans="1:26" ht="13.5">
      <c r="A20" s="30"/>
      <c r="B20" s="37"/>
      <c r="C20" s="4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"/>
      <c r="Y20" s="1"/>
      <c r="Z20" s="1"/>
    </row>
    <row r="21" spans="1:26" ht="15">
      <c r="A21" s="30"/>
      <c r="B21" s="157" t="s">
        <v>42</v>
      </c>
      <c r="C21" s="14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1"/>
      <c r="Y21" s="1"/>
      <c r="Z21" s="1"/>
    </row>
    <row r="22" spans="1:26" ht="13.5">
      <c r="A22" s="30">
        <v>29100</v>
      </c>
      <c r="B22" s="31" t="s">
        <v>14</v>
      </c>
      <c r="C22" s="32">
        <v>90000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1"/>
      <c r="Y22" s="1"/>
      <c r="Z22" s="1"/>
    </row>
    <row r="23" spans="1:26" ht="13.5">
      <c r="A23" s="30"/>
      <c r="B23" s="42" t="s">
        <v>21</v>
      </c>
      <c r="C23" s="41">
        <f>SUM(C22)</f>
        <v>90000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"/>
      <c r="Y23" s="1"/>
      <c r="Z23" s="1"/>
    </row>
    <row r="24" spans="1:26">
      <c r="A24" s="30"/>
      <c r="B24" s="43"/>
      <c r="C24" s="4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"/>
      <c r="Y24" s="1"/>
      <c r="Z24" s="1"/>
    </row>
    <row r="25" spans="1:26" ht="15">
      <c r="A25" s="30"/>
      <c r="B25" s="157" t="s">
        <v>43</v>
      </c>
      <c r="C25" s="1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1"/>
      <c r="Y25" s="1"/>
      <c r="Z25" s="1"/>
    </row>
    <row r="26" spans="1:26" ht="13.5">
      <c r="A26" s="30">
        <v>30000</v>
      </c>
      <c r="B26" s="31" t="s">
        <v>44</v>
      </c>
      <c r="C26" s="32">
        <v>60000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1"/>
      <c r="Y26" s="1"/>
      <c r="Z26" s="1"/>
    </row>
    <row r="27" spans="1:26" ht="13.5">
      <c r="A27" s="30"/>
      <c r="B27" s="37" t="s">
        <v>45</v>
      </c>
      <c r="C27" s="38">
        <f>SUM(C26)</f>
        <v>60000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1"/>
      <c r="Y27" s="1"/>
      <c r="Z27" s="1"/>
    </row>
    <row r="28" spans="1:26">
      <c r="A28" s="30"/>
      <c r="B28" s="39"/>
      <c r="C28" s="4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"/>
      <c r="Y28" s="1"/>
      <c r="Z28" s="1"/>
    </row>
    <row r="29" spans="1:26" ht="15">
      <c r="A29" s="30"/>
      <c r="B29" s="157" t="s">
        <v>46</v>
      </c>
      <c r="C29" s="14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"/>
      <c r="Y29" s="1"/>
      <c r="Z29" s="1"/>
    </row>
    <row r="30" spans="1:26" ht="13.5">
      <c r="A30" s="30">
        <v>26000</v>
      </c>
      <c r="B30" s="31" t="s">
        <v>47</v>
      </c>
      <c r="C30" s="32">
        <v>95000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"/>
      <c r="Y30" s="1"/>
      <c r="Z30" s="1"/>
    </row>
    <row r="31" spans="1:26" ht="13.5">
      <c r="A31" s="30">
        <v>26100</v>
      </c>
      <c r="B31" s="31" t="s">
        <v>48</v>
      </c>
      <c r="C31" s="32">
        <v>8500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"/>
      <c r="Y31" s="1"/>
      <c r="Z31" s="1"/>
    </row>
    <row r="32" spans="1:26" ht="13.5">
      <c r="A32" s="30">
        <v>26200</v>
      </c>
      <c r="B32" s="31" t="s">
        <v>49</v>
      </c>
      <c r="C32" s="32">
        <v>64665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"/>
      <c r="Y32" s="1"/>
      <c r="Z32" s="1"/>
    </row>
    <row r="33" spans="1:26" ht="13.5">
      <c r="A33" s="30"/>
      <c r="B33" s="37" t="s">
        <v>50</v>
      </c>
      <c r="C33" s="38">
        <f>SUM(C30:C32)</f>
        <v>168165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1"/>
      <c r="Y33" s="1"/>
      <c r="Z33" s="1"/>
    </row>
    <row r="34" spans="1:26">
      <c r="A34" s="30"/>
      <c r="B34" s="39"/>
      <c r="C34" s="4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"/>
      <c r="Y34" s="1"/>
      <c r="Z34" s="1"/>
    </row>
    <row r="35" spans="1:26" ht="15">
      <c r="A35" s="30"/>
      <c r="B35" s="157" t="s">
        <v>51</v>
      </c>
      <c r="C35" s="14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"/>
      <c r="Y35" s="1"/>
      <c r="Z35" s="1"/>
    </row>
    <row r="36" spans="1:26" ht="13.5">
      <c r="A36" s="30">
        <v>21100</v>
      </c>
      <c r="B36" s="31" t="s">
        <v>52</v>
      </c>
      <c r="C36" s="32">
        <v>30000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1"/>
      <c r="Y36" s="1"/>
      <c r="Z36" s="1"/>
    </row>
    <row r="37" spans="1:26" ht="13.5">
      <c r="A37" s="30">
        <v>21150</v>
      </c>
      <c r="B37" s="31" t="s">
        <v>53</v>
      </c>
      <c r="C37" s="32">
        <v>10000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"/>
      <c r="Y37" s="1"/>
      <c r="Z37" s="1"/>
    </row>
    <row r="38" spans="1:26" ht="13.5">
      <c r="A38" s="30"/>
      <c r="B38" s="37" t="s">
        <v>54</v>
      </c>
      <c r="C38" s="38">
        <f>SUM(C36:C37)</f>
        <v>40000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"/>
      <c r="Y38" s="1"/>
      <c r="Z38" s="1"/>
    </row>
    <row r="39" spans="1:26">
      <c r="A39" s="30"/>
      <c r="B39" s="45"/>
      <c r="C39" s="4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"/>
      <c r="Y39" s="1"/>
      <c r="Z39" s="1"/>
    </row>
    <row r="40" spans="1:26" ht="15">
      <c r="A40" s="30"/>
      <c r="B40" s="157" t="s">
        <v>55</v>
      </c>
      <c r="C40" s="14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"/>
      <c r="Y40" s="1"/>
      <c r="Z40" s="1"/>
    </row>
    <row r="41" spans="1:26" ht="13.5">
      <c r="A41" s="30">
        <v>27000</v>
      </c>
      <c r="B41" s="31" t="s">
        <v>56</v>
      </c>
      <c r="C41" s="32">
        <v>60000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"/>
      <c r="Y41" s="1"/>
      <c r="Z41" s="1"/>
    </row>
    <row r="42" spans="1:26" ht="13.5">
      <c r="A42" s="30"/>
      <c r="B42" s="42" t="s">
        <v>57</v>
      </c>
      <c r="C42" s="38">
        <f>SUM(C41)</f>
        <v>60000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"/>
      <c r="Y42" s="1"/>
      <c r="Z42" s="1"/>
    </row>
    <row r="43" spans="1:26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1"/>
      <c r="Y43" s="1"/>
      <c r="Z43" s="1"/>
    </row>
    <row r="44" spans="1:26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1"/>
      <c r="Y44" s="1"/>
      <c r="Z44" s="1"/>
    </row>
    <row r="45" spans="1:26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1"/>
      <c r="Y45" s="1"/>
      <c r="Z45" s="1"/>
    </row>
    <row r="46" spans="1:26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1"/>
      <c r="Y46" s="1"/>
      <c r="Z46" s="1"/>
    </row>
    <row r="47" spans="1:26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1"/>
      <c r="Y47" s="1"/>
      <c r="Z47" s="1"/>
    </row>
    <row r="48" spans="1:26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1"/>
      <c r="Y48" s="1"/>
      <c r="Z48" s="1"/>
    </row>
    <row r="49" spans="1:26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1"/>
      <c r="Y49" s="1"/>
      <c r="Z49" s="1"/>
    </row>
    <row r="50" spans="1:26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1"/>
      <c r="Y50" s="1"/>
      <c r="Z50" s="1"/>
    </row>
    <row r="51" spans="1:26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"/>
      <c r="Y51" s="1"/>
      <c r="Z51" s="1"/>
    </row>
    <row r="52" spans="1:26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1"/>
      <c r="Y52" s="1"/>
      <c r="Z52" s="1"/>
    </row>
    <row r="53" spans="1:26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1"/>
      <c r="Y53" s="1"/>
      <c r="Z53" s="1"/>
    </row>
    <row r="54" spans="1:26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1"/>
      <c r="Y54" s="1"/>
      <c r="Z54" s="1"/>
    </row>
    <row r="55" spans="1:26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1"/>
      <c r="Y55" s="1"/>
      <c r="Z55" s="1"/>
    </row>
    <row r="56" spans="1:26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1"/>
      <c r="Y56" s="1"/>
      <c r="Z56" s="1"/>
    </row>
    <row r="57" spans="1:26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1"/>
      <c r="Y57" s="1"/>
      <c r="Z57" s="1"/>
    </row>
    <row r="58" spans="1:26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1"/>
      <c r="Y58" s="1"/>
      <c r="Z58" s="1"/>
    </row>
    <row r="59" spans="1:26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"/>
      <c r="Y59" s="1"/>
      <c r="Z59" s="1"/>
    </row>
    <row r="60" spans="1:26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1"/>
      <c r="Y60" s="1"/>
      <c r="Z60" s="1"/>
    </row>
    <row r="61" spans="1:26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1"/>
      <c r="Y61" s="1"/>
      <c r="Z61" s="1"/>
    </row>
    <row r="62" spans="1:26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1"/>
      <c r="Y62" s="1"/>
      <c r="Z62" s="1"/>
    </row>
    <row r="63" spans="1:26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1"/>
      <c r="Y63" s="1"/>
      <c r="Z63" s="1"/>
    </row>
    <row r="64" spans="1:26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1"/>
      <c r="Y64" s="1"/>
      <c r="Z64" s="1"/>
    </row>
    <row r="65" spans="1:26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1"/>
      <c r="Y65" s="1"/>
      <c r="Z65" s="1"/>
    </row>
    <row r="66" spans="1:26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1"/>
      <c r="Y66" s="1"/>
      <c r="Z66" s="1"/>
    </row>
    <row r="67" spans="1:26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1"/>
      <c r="Y67" s="1"/>
      <c r="Z67" s="1"/>
    </row>
    <row r="68" spans="1:26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1"/>
      <c r="Y68" s="1"/>
      <c r="Z68" s="1"/>
    </row>
    <row r="69" spans="1:26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1"/>
      <c r="Y69" s="1"/>
      <c r="Z69" s="1"/>
    </row>
    <row r="70" spans="1:26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1"/>
      <c r="Y70" s="1"/>
      <c r="Z70" s="1"/>
    </row>
    <row r="71" spans="1:26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1"/>
      <c r="Y71" s="1"/>
      <c r="Z71" s="1"/>
    </row>
    <row r="72" spans="1:26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1"/>
      <c r="Y72" s="1"/>
      <c r="Z72" s="1"/>
    </row>
    <row r="73" spans="1:26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1"/>
      <c r="Y73" s="1"/>
      <c r="Z73" s="1"/>
    </row>
    <row r="74" spans="1:26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1"/>
      <c r="Y74" s="1"/>
      <c r="Z74" s="1"/>
    </row>
    <row r="75" spans="1:26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1"/>
      <c r="Y75" s="1"/>
      <c r="Z75" s="1"/>
    </row>
    <row r="76" spans="1:26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1"/>
      <c r="Y76" s="1"/>
      <c r="Z76" s="1"/>
    </row>
    <row r="77" spans="1:26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1"/>
      <c r="Y77" s="1"/>
      <c r="Z77" s="1"/>
    </row>
    <row r="78" spans="1:26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1"/>
      <c r="Y78" s="1"/>
      <c r="Z78" s="1"/>
    </row>
    <row r="79" spans="1:26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1"/>
      <c r="Y79" s="1"/>
      <c r="Z79" s="1"/>
    </row>
    <row r="80" spans="1:26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1"/>
      <c r="Y80" s="1"/>
      <c r="Z80" s="1"/>
    </row>
    <row r="81" spans="1:26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1"/>
      <c r="Y81" s="1"/>
      <c r="Z81" s="1"/>
    </row>
    <row r="82" spans="1:26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1"/>
      <c r="Y82" s="1"/>
      <c r="Z82" s="1"/>
    </row>
    <row r="83" spans="1:26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1"/>
      <c r="Y83" s="1"/>
      <c r="Z83" s="1"/>
    </row>
    <row r="84" spans="1:26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1"/>
      <c r="Y84" s="1"/>
      <c r="Z84" s="1"/>
    </row>
    <row r="85" spans="1:26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1"/>
      <c r="Y85" s="1"/>
      <c r="Z85" s="1"/>
    </row>
    <row r="86" spans="1:26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1"/>
      <c r="Y86" s="1"/>
      <c r="Z86" s="1"/>
    </row>
    <row r="87" spans="1:26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1"/>
      <c r="Y87" s="1"/>
      <c r="Z87" s="1"/>
    </row>
    <row r="88" spans="1:26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1"/>
      <c r="Y88" s="1"/>
      <c r="Z88" s="1"/>
    </row>
    <row r="89" spans="1:26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1"/>
      <c r="Y89" s="1"/>
      <c r="Z89" s="1"/>
    </row>
    <row r="90" spans="1:26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1"/>
      <c r="Y90" s="1"/>
      <c r="Z90" s="1"/>
    </row>
    <row r="91" spans="1:26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1"/>
      <c r="Y91" s="1"/>
      <c r="Z91" s="1"/>
    </row>
    <row r="92" spans="1:26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1"/>
      <c r="Y92" s="1"/>
      <c r="Z92" s="1"/>
    </row>
    <row r="93" spans="1:26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1"/>
      <c r="Y93" s="1"/>
      <c r="Z93" s="1"/>
    </row>
    <row r="94" spans="1:26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1"/>
      <c r="Y94" s="1"/>
      <c r="Z94" s="1"/>
    </row>
    <row r="95" spans="1:26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1"/>
      <c r="Y95" s="1"/>
      <c r="Z95" s="1"/>
    </row>
    <row r="96" spans="1:26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1"/>
      <c r="Y96" s="1"/>
      <c r="Z96" s="1"/>
    </row>
    <row r="97" spans="1:26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1"/>
      <c r="Y97" s="1"/>
      <c r="Z97" s="1"/>
    </row>
    <row r="98" spans="1:26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1"/>
      <c r="Y98" s="1"/>
      <c r="Z98" s="1"/>
    </row>
    <row r="99" spans="1:26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1"/>
      <c r="Y99" s="1"/>
      <c r="Z99" s="1"/>
    </row>
    <row r="100" spans="1:26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1"/>
      <c r="Y100" s="1"/>
      <c r="Z100" s="1"/>
    </row>
    <row r="101" spans="1:26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1"/>
      <c r="Y101" s="1"/>
      <c r="Z101" s="1"/>
    </row>
    <row r="102" spans="1:26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1"/>
      <c r="Y102" s="1"/>
      <c r="Z102" s="1"/>
    </row>
    <row r="103" spans="1:26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1"/>
      <c r="Y103" s="1"/>
      <c r="Z103" s="1"/>
    </row>
    <row r="104" spans="1:26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1"/>
      <c r="Y104" s="1"/>
      <c r="Z104" s="1"/>
    </row>
    <row r="105" spans="1:26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1"/>
      <c r="Y105" s="1"/>
      <c r="Z105" s="1"/>
    </row>
    <row r="106" spans="1:26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1"/>
      <c r="Y106" s="1"/>
      <c r="Z106" s="1"/>
    </row>
    <row r="107" spans="1:26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1"/>
      <c r="Y107" s="1"/>
      <c r="Z107" s="1"/>
    </row>
    <row r="108" spans="1:26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1"/>
      <c r="Y108" s="1"/>
      <c r="Z108" s="1"/>
    </row>
    <row r="109" spans="1:26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1"/>
      <c r="Y109" s="1"/>
      <c r="Z109" s="1"/>
    </row>
    <row r="110" spans="1:26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1"/>
      <c r="Y110" s="1"/>
      <c r="Z110" s="1"/>
    </row>
    <row r="111" spans="1:26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1"/>
      <c r="Y111" s="1"/>
      <c r="Z111" s="1"/>
    </row>
    <row r="112" spans="1:26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1"/>
      <c r="Y112" s="1"/>
      <c r="Z112" s="1"/>
    </row>
    <row r="113" spans="1:26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1"/>
      <c r="Y113" s="1"/>
      <c r="Z113" s="1"/>
    </row>
    <row r="114" spans="1:26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1"/>
      <c r="Y114" s="1"/>
      <c r="Z114" s="1"/>
    </row>
    <row r="115" spans="1:26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1"/>
      <c r="Y115" s="1"/>
      <c r="Z115" s="1"/>
    </row>
    <row r="116" spans="1:26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1"/>
      <c r="Y116" s="1"/>
      <c r="Z116" s="1"/>
    </row>
    <row r="117" spans="1:26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1"/>
      <c r="Y117" s="1"/>
      <c r="Z117" s="1"/>
    </row>
    <row r="118" spans="1:26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1"/>
      <c r="Y118" s="1"/>
      <c r="Z118" s="1"/>
    </row>
    <row r="119" spans="1:26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1"/>
      <c r="Y119" s="1"/>
      <c r="Z119" s="1"/>
    </row>
    <row r="120" spans="1:26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1"/>
      <c r="Y120" s="1"/>
      <c r="Z120" s="1"/>
    </row>
    <row r="121" spans="1:26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1"/>
      <c r="Y121" s="1"/>
      <c r="Z121" s="1"/>
    </row>
    <row r="122" spans="1:26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1"/>
      <c r="Y122" s="1"/>
      <c r="Z122" s="1"/>
    </row>
    <row r="123" spans="1:26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1"/>
      <c r="Y123" s="1"/>
      <c r="Z123" s="1"/>
    </row>
    <row r="124" spans="1:26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1"/>
      <c r="Y124" s="1"/>
      <c r="Z124" s="1"/>
    </row>
    <row r="125" spans="1:26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1"/>
      <c r="Y125" s="1"/>
      <c r="Z125" s="1"/>
    </row>
    <row r="126" spans="1:26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1"/>
      <c r="Y126" s="1"/>
      <c r="Z126" s="1"/>
    </row>
    <row r="127" spans="1:26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1"/>
      <c r="Y127" s="1"/>
      <c r="Z127" s="1"/>
    </row>
    <row r="128" spans="1:26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1"/>
      <c r="Y128" s="1"/>
      <c r="Z128" s="1"/>
    </row>
    <row r="129" spans="1:26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1"/>
      <c r="Y129" s="1"/>
      <c r="Z129" s="1"/>
    </row>
    <row r="130" spans="1:26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1"/>
      <c r="Y130" s="1"/>
      <c r="Z130" s="1"/>
    </row>
    <row r="131" spans="1:26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1"/>
      <c r="Y131" s="1"/>
      <c r="Z131" s="1"/>
    </row>
    <row r="132" spans="1:26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1"/>
      <c r="Y132" s="1"/>
      <c r="Z132" s="1"/>
    </row>
    <row r="133" spans="1:26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1"/>
      <c r="Y133" s="1"/>
      <c r="Z133" s="1"/>
    </row>
    <row r="134" spans="1:26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1"/>
      <c r="Y134" s="1"/>
      <c r="Z134" s="1"/>
    </row>
    <row r="135" spans="1:26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1"/>
      <c r="Y135" s="1"/>
      <c r="Z135" s="1"/>
    </row>
    <row r="136" spans="1:26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1"/>
      <c r="Y136" s="1"/>
      <c r="Z136" s="1"/>
    </row>
    <row r="137" spans="1:26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1"/>
      <c r="Y137" s="1"/>
      <c r="Z137" s="1"/>
    </row>
    <row r="138" spans="1:26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1"/>
      <c r="Y138" s="1"/>
      <c r="Z138" s="1"/>
    </row>
    <row r="139" spans="1:26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1"/>
      <c r="Y139" s="1"/>
      <c r="Z139" s="1"/>
    </row>
    <row r="140" spans="1:26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1"/>
      <c r="Y140" s="1"/>
      <c r="Z140" s="1"/>
    </row>
    <row r="141" spans="1:26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1"/>
      <c r="Y141" s="1"/>
      <c r="Z141" s="1"/>
    </row>
    <row r="142" spans="1:26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1"/>
      <c r="Y142" s="1"/>
      <c r="Z142" s="1"/>
    </row>
    <row r="143" spans="1:26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1"/>
      <c r="Y143" s="1"/>
      <c r="Z143" s="1"/>
    </row>
    <row r="144" spans="1:26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1"/>
      <c r="Y144" s="1"/>
      <c r="Z144" s="1"/>
    </row>
    <row r="145" spans="1:26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1"/>
      <c r="Y145" s="1"/>
      <c r="Z145" s="1"/>
    </row>
    <row r="146" spans="1:26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1"/>
      <c r="Y146" s="1"/>
      <c r="Z146" s="1"/>
    </row>
    <row r="147" spans="1:26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1"/>
      <c r="Y147" s="1"/>
      <c r="Z147" s="1"/>
    </row>
    <row r="148" spans="1:26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1"/>
      <c r="Y148" s="1"/>
      <c r="Z148" s="1"/>
    </row>
    <row r="149" spans="1:26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1"/>
      <c r="Y149" s="1"/>
      <c r="Z149" s="1"/>
    </row>
    <row r="150" spans="1:26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1"/>
      <c r="Y150" s="1"/>
      <c r="Z150" s="1"/>
    </row>
    <row r="151" spans="1:26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1"/>
      <c r="Y151" s="1"/>
      <c r="Z151" s="1"/>
    </row>
    <row r="152" spans="1:26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1"/>
      <c r="Y152" s="1"/>
      <c r="Z152" s="1"/>
    </row>
    <row r="153" spans="1:26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1"/>
      <c r="Y153" s="1"/>
      <c r="Z153" s="1"/>
    </row>
    <row r="154" spans="1:26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1"/>
      <c r="Y154" s="1"/>
      <c r="Z154" s="1"/>
    </row>
    <row r="155" spans="1:26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1"/>
      <c r="Y155" s="1"/>
      <c r="Z155" s="1"/>
    </row>
    <row r="156" spans="1:26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1"/>
      <c r="Y156" s="1"/>
      <c r="Z156" s="1"/>
    </row>
    <row r="157" spans="1:26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1"/>
      <c r="Y157" s="1"/>
      <c r="Z157" s="1"/>
    </row>
    <row r="158" spans="1:26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1"/>
      <c r="Y158" s="1"/>
      <c r="Z158" s="1"/>
    </row>
    <row r="159" spans="1:26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1"/>
      <c r="Y159" s="1"/>
      <c r="Z159" s="1"/>
    </row>
    <row r="160" spans="1:26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1"/>
      <c r="Y160" s="1"/>
      <c r="Z160" s="1"/>
    </row>
    <row r="161" spans="1:26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1"/>
      <c r="Y161" s="1"/>
      <c r="Z161" s="1"/>
    </row>
    <row r="162" spans="1:26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1"/>
      <c r="Y162" s="1"/>
      <c r="Z162" s="1"/>
    </row>
    <row r="163" spans="1:26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1"/>
      <c r="Y163" s="1"/>
      <c r="Z163" s="1"/>
    </row>
    <row r="164" spans="1:26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1"/>
      <c r="Y164" s="1"/>
      <c r="Z164" s="1"/>
    </row>
    <row r="165" spans="1:26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1"/>
      <c r="Y165" s="1"/>
      <c r="Z165" s="1"/>
    </row>
    <row r="166" spans="1:2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1"/>
      <c r="Y166" s="1"/>
      <c r="Z166" s="1"/>
    </row>
    <row r="167" spans="1:26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1"/>
      <c r="Y167" s="1"/>
      <c r="Z167" s="1"/>
    </row>
    <row r="168" spans="1:26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1"/>
      <c r="Y168" s="1"/>
      <c r="Z168" s="1"/>
    </row>
    <row r="169" spans="1:26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1"/>
      <c r="Y169" s="1"/>
      <c r="Z169" s="1"/>
    </row>
    <row r="170" spans="1:26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1"/>
      <c r="Y170" s="1"/>
      <c r="Z170" s="1"/>
    </row>
    <row r="171" spans="1:26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1"/>
      <c r="Y171" s="1"/>
      <c r="Z171" s="1"/>
    </row>
    <row r="172" spans="1:26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1"/>
      <c r="Y172" s="1"/>
      <c r="Z172" s="1"/>
    </row>
    <row r="173" spans="1:26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1"/>
      <c r="Y173" s="1"/>
      <c r="Z173" s="1"/>
    </row>
    <row r="174" spans="1:26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1"/>
      <c r="Y174" s="1"/>
      <c r="Z174" s="1"/>
    </row>
    <row r="175" spans="1:26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1"/>
      <c r="Y175" s="1"/>
      <c r="Z175" s="1"/>
    </row>
    <row r="176" spans="1:26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1"/>
      <c r="Y176" s="1"/>
      <c r="Z176" s="1"/>
    </row>
    <row r="177" spans="1:26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1"/>
      <c r="Y177" s="1"/>
      <c r="Z177" s="1"/>
    </row>
    <row r="178" spans="1:26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1"/>
      <c r="Y178" s="1"/>
      <c r="Z178" s="1"/>
    </row>
    <row r="179" spans="1:26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1"/>
      <c r="Y179" s="1"/>
      <c r="Z179" s="1"/>
    </row>
    <row r="180" spans="1:26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1"/>
      <c r="Y180" s="1"/>
      <c r="Z180" s="1"/>
    </row>
    <row r="181" spans="1:26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1"/>
      <c r="Y181" s="1"/>
      <c r="Z181" s="1"/>
    </row>
    <row r="182" spans="1:26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1"/>
      <c r="Y182" s="1"/>
      <c r="Z182" s="1"/>
    </row>
    <row r="183" spans="1:26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1"/>
      <c r="Y183" s="1"/>
      <c r="Z183" s="1"/>
    </row>
    <row r="184" spans="1:26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1"/>
      <c r="Y184" s="1"/>
      <c r="Z184" s="1"/>
    </row>
    <row r="185" spans="1:26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1"/>
      <c r="Y185" s="1"/>
      <c r="Z185" s="1"/>
    </row>
    <row r="186" spans="1:26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1"/>
      <c r="Y186" s="1"/>
      <c r="Z186" s="1"/>
    </row>
    <row r="187" spans="1:26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1"/>
      <c r="Y187" s="1"/>
      <c r="Z187" s="1"/>
    </row>
    <row r="188" spans="1:26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1"/>
      <c r="Y188" s="1"/>
      <c r="Z188" s="1"/>
    </row>
    <row r="189" spans="1:26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1"/>
      <c r="Y189" s="1"/>
      <c r="Z189" s="1"/>
    </row>
    <row r="190" spans="1:26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1"/>
      <c r="Y190" s="1"/>
      <c r="Z190" s="1"/>
    </row>
    <row r="191" spans="1:26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1"/>
      <c r="Y191" s="1"/>
      <c r="Z191" s="1"/>
    </row>
    <row r="192" spans="1:26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1"/>
      <c r="Y192" s="1"/>
      <c r="Z192" s="1"/>
    </row>
    <row r="193" spans="1:26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1"/>
      <c r="Y193" s="1"/>
      <c r="Z193" s="1"/>
    </row>
    <row r="194" spans="1:26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1"/>
      <c r="Y194" s="1"/>
      <c r="Z194" s="1"/>
    </row>
    <row r="195" spans="1:26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1"/>
      <c r="Y195" s="1"/>
      <c r="Z195" s="1"/>
    </row>
    <row r="196" spans="1:26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1"/>
      <c r="Y196" s="1"/>
      <c r="Z196" s="1"/>
    </row>
    <row r="197" spans="1:26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1"/>
      <c r="Y197" s="1"/>
      <c r="Z197" s="1"/>
    </row>
    <row r="198" spans="1:26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1"/>
      <c r="Y198" s="1"/>
      <c r="Z198" s="1"/>
    </row>
    <row r="199" spans="1:26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1"/>
      <c r="Y199" s="1"/>
      <c r="Z199" s="1"/>
    </row>
    <row r="200" spans="1:26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1"/>
      <c r="Y200" s="1"/>
      <c r="Z200" s="1"/>
    </row>
    <row r="201" spans="1:26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1"/>
      <c r="Y201" s="1"/>
      <c r="Z201" s="1"/>
    </row>
    <row r="202" spans="1:26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1"/>
      <c r="Y202" s="1"/>
      <c r="Z202" s="1"/>
    </row>
    <row r="203" spans="1:26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1"/>
      <c r="Y203" s="1"/>
      <c r="Z203" s="1"/>
    </row>
    <row r="204" spans="1:26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1"/>
      <c r="Y204" s="1"/>
      <c r="Z204" s="1"/>
    </row>
    <row r="205" spans="1:26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1"/>
      <c r="Y205" s="1"/>
      <c r="Z205" s="1"/>
    </row>
    <row r="206" spans="1:26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1"/>
      <c r="Y206" s="1"/>
      <c r="Z206" s="1"/>
    </row>
    <row r="207" spans="1:26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1"/>
      <c r="Y207" s="1"/>
      <c r="Z207" s="1"/>
    </row>
    <row r="208" spans="1:26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1"/>
      <c r="Y208" s="1"/>
      <c r="Z208" s="1"/>
    </row>
    <row r="209" spans="1:26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1"/>
      <c r="Y209" s="1"/>
      <c r="Z209" s="1"/>
    </row>
    <row r="210" spans="1:26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1"/>
      <c r="Y210" s="1"/>
      <c r="Z210" s="1"/>
    </row>
    <row r="211" spans="1:26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1"/>
      <c r="Y211" s="1"/>
      <c r="Z211" s="1"/>
    </row>
    <row r="212" spans="1:26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1"/>
      <c r="Y212" s="1"/>
      <c r="Z212" s="1"/>
    </row>
    <row r="213" spans="1:26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1"/>
      <c r="Y213" s="1"/>
      <c r="Z213" s="1"/>
    </row>
    <row r="214" spans="1:26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1"/>
      <c r="Y214" s="1"/>
      <c r="Z214" s="1"/>
    </row>
    <row r="215" spans="1:26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1"/>
      <c r="Y215" s="1"/>
      <c r="Z215" s="1"/>
    </row>
    <row r="216" spans="1:26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1"/>
      <c r="Y216" s="1"/>
      <c r="Z216" s="1"/>
    </row>
    <row r="217" spans="1:26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1"/>
      <c r="Y217" s="1"/>
      <c r="Z217" s="1"/>
    </row>
    <row r="218" spans="1:26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1"/>
      <c r="Y218" s="1"/>
      <c r="Z218" s="1"/>
    </row>
    <row r="219" spans="1:26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1"/>
      <c r="Y219" s="1"/>
      <c r="Z219" s="1"/>
    </row>
    <row r="220" spans="1:26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1"/>
      <c r="Y220" s="1"/>
      <c r="Z220" s="1"/>
    </row>
    <row r="221" spans="1:26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1"/>
      <c r="Y221" s="1"/>
      <c r="Z221" s="1"/>
    </row>
    <row r="222" spans="1:26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1"/>
      <c r="Y222" s="1"/>
      <c r="Z222" s="1"/>
    </row>
    <row r="223" spans="1:26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1"/>
      <c r="Y223" s="1"/>
      <c r="Z223" s="1"/>
    </row>
    <row r="224" spans="1:26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1"/>
      <c r="Y224" s="1"/>
      <c r="Z224" s="1"/>
    </row>
    <row r="225" spans="1:26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1"/>
      <c r="Y225" s="1"/>
      <c r="Z225" s="1"/>
    </row>
    <row r="226" spans="1:26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1"/>
      <c r="Y226" s="1"/>
      <c r="Z226" s="1"/>
    </row>
    <row r="227" spans="1:26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1"/>
      <c r="Y227" s="1"/>
      <c r="Z227" s="1"/>
    </row>
    <row r="228" spans="1:26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1"/>
      <c r="Y228" s="1"/>
      <c r="Z228" s="1"/>
    </row>
    <row r="229" spans="1:26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1"/>
      <c r="Y229" s="1"/>
      <c r="Z229" s="1"/>
    </row>
    <row r="230" spans="1:26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1"/>
      <c r="Y230" s="1"/>
      <c r="Z230" s="1"/>
    </row>
    <row r="231" spans="1:26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1"/>
      <c r="Y231" s="1"/>
      <c r="Z231" s="1"/>
    </row>
    <row r="232" spans="1:26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1"/>
      <c r="Y232" s="1"/>
      <c r="Z232" s="1"/>
    </row>
    <row r="233" spans="1:26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1"/>
      <c r="Y233" s="1"/>
      <c r="Z233" s="1"/>
    </row>
    <row r="234" spans="1:26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1"/>
      <c r="Y234" s="1"/>
      <c r="Z234" s="1"/>
    </row>
    <row r="235" spans="1:26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1"/>
      <c r="Y235" s="1"/>
      <c r="Z235" s="1"/>
    </row>
    <row r="236" spans="1:26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1"/>
      <c r="Y236" s="1"/>
      <c r="Z236" s="1"/>
    </row>
    <row r="237" spans="1:26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1"/>
      <c r="Y237" s="1"/>
      <c r="Z237" s="1"/>
    </row>
    <row r="238" spans="1:26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1"/>
      <c r="Y238" s="1"/>
      <c r="Z238" s="1"/>
    </row>
    <row r="239" spans="1:26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1"/>
      <c r="Y239" s="1"/>
      <c r="Z239" s="1"/>
    </row>
    <row r="240" spans="1:26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1"/>
      <c r="Y240" s="1"/>
      <c r="Z240" s="1"/>
    </row>
    <row r="241" spans="1:26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1"/>
      <c r="Y241" s="1"/>
      <c r="Z241" s="1"/>
    </row>
    <row r="242" spans="1:26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8">
    <mergeCell ref="B29:C29"/>
    <mergeCell ref="B35:C35"/>
    <mergeCell ref="B40:C40"/>
    <mergeCell ref="B1:C1"/>
    <mergeCell ref="B2:C2"/>
    <mergeCell ref="B15:C15"/>
    <mergeCell ref="B21:C21"/>
    <mergeCell ref="B25:C25"/>
  </mergeCells>
  <pageMargins left="0.33" right="0.23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topLeftCell="B36" workbookViewId="0">
      <selection activeCell="F26" sqref="F26"/>
    </sheetView>
  </sheetViews>
  <sheetFormatPr defaultColWidth="14.453125" defaultRowHeight="12.5"/>
  <cols>
    <col min="1" max="1" width="9.08984375" hidden="1" customWidth="1"/>
    <col min="2" max="2" width="26.453125" customWidth="1"/>
    <col min="3" max="3" width="9.81640625" customWidth="1"/>
    <col min="4" max="4" width="9.453125" customWidth="1"/>
    <col min="5" max="5" width="10.26953125" customWidth="1"/>
    <col min="6" max="6" width="15.7265625" customWidth="1"/>
    <col min="7" max="19" width="9.08984375" customWidth="1"/>
  </cols>
  <sheetData>
    <row r="1" spans="1:26" ht="17.5">
      <c r="A1" s="4"/>
      <c r="B1" s="177" t="s">
        <v>77</v>
      </c>
      <c r="C1" s="178"/>
      <c r="D1" s="178"/>
      <c r="E1" s="178"/>
      <c r="F1" s="17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1"/>
      <c r="W1" s="1"/>
      <c r="X1" s="1"/>
      <c r="Y1" s="1"/>
      <c r="Z1" s="1"/>
    </row>
    <row r="2" spans="1:26" ht="15">
      <c r="A2" s="4">
        <v>34000</v>
      </c>
      <c r="B2" s="186" t="s">
        <v>78</v>
      </c>
      <c r="C2" s="187"/>
      <c r="D2" s="187"/>
      <c r="E2" s="188"/>
      <c r="F2" s="189">
        <v>5000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</row>
    <row r="3" spans="1:26" ht="13.5">
      <c r="A3" s="4"/>
      <c r="B3" s="162" t="s">
        <v>79</v>
      </c>
      <c r="C3" s="146"/>
      <c r="D3" s="146"/>
      <c r="E3" s="146"/>
      <c r="F3" s="69">
        <v>0</v>
      </c>
      <c r="G3" s="4"/>
      <c r="H3" s="7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</row>
    <row r="4" spans="1:26" ht="13.5">
      <c r="A4" s="4"/>
      <c r="B4" s="71" t="s">
        <v>80</v>
      </c>
      <c r="C4" s="72"/>
      <c r="D4" s="72"/>
      <c r="E4" s="72"/>
      <c r="F4" s="73">
        <f>SUM(F2:F3)</f>
        <v>5000</v>
      </c>
      <c r="G4" s="4"/>
      <c r="H4" s="74"/>
      <c r="I4" s="7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</row>
    <row r="5" spans="1:26" ht="14">
      <c r="A5" s="4"/>
      <c r="B5" s="75"/>
      <c r="C5" s="76"/>
      <c r="D5" s="76"/>
      <c r="E5" s="76"/>
      <c r="F5" s="77"/>
      <c r="G5" s="4"/>
      <c r="H5" s="74"/>
      <c r="I5" s="78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</row>
    <row r="6" spans="1:26" ht="15">
      <c r="A6" s="4"/>
      <c r="B6" s="190" t="s">
        <v>81</v>
      </c>
      <c r="C6" s="191"/>
      <c r="D6" s="191"/>
      <c r="E6" s="191"/>
      <c r="F6" s="192"/>
      <c r="G6" s="4"/>
      <c r="H6" s="74"/>
      <c r="I6" s="79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</row>
    <row r="7" spans="1:26" ht="13.5">
      <c r="A7" s="4">
        <v>34370</v>
      </c>
      <c r="B7" s="75" t="s">
        <v>82</v>
      </c>
      <c r="C7" s="76"/>
      <c r="D7" s="76"/>
      <c r="E7" s="76"/>
      <c r="F7" s="3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  <c r="U7" s="1"/>
      <c r="V7" s="1"/>
      <c r="W7" s="1"/>
      <c r="X7" s="1"/>
      <c r="Y7" s="1"/>
      <c r="Z7" s="1"/>
    </row>
    <row r="8" spans="1:26" ht="13.5">
      <c r="A8" s="4">
        <v>34310</v>
      </c>
      <c r="B8" s="75" t="s">
        <v>83</v>
      </c>
      <c r="C8" s="76"/>
      <c r="D8" s="76"/>
      <c r="E8" s="76"/>
      <c r="F8" s="31">
        <v>50000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  <c r="Z8" s="1"/>
    </row>
    <row r="9" spans="1:26" ht="13.5">
      <c r="A9" s="4">
        <v>34420</v>
      </c>
      <c r="B9" s="75" t="s">
        <v>84</v>
      </c>
      <c r="C9" s="76"/>
      <c r="D9" s="76"/>
      <c r="E9" s="76"/>
      <c r="F9" s="31">
        <v>30000</v>
      </c>
      <c r="G9" s="4"/>
      <c r="H9" s="7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  <c r="U9" s="1"/>
      <c r="V9" s="1"/>
      <c r="W9" s="1"/>
      <c r="X9" s="1"/>
      <c r="Y9" s="1"/>
      <c r="Z9" s="1"/>
    </row>
    <row r="10" spans="1:26" ht="13.5">
      <c r="A10" s="4">
        <v>34240</v>
      </c>
      <c r="B10" s="162" t="s">
        <v>85</v>
      </c>
      <c r="C10" s="146"/>
      <c r="D10" s="146"/>
      <c r="E10" s="147"/>
      <c r="F10" s="36">
        <v>30000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  <c r="U10" s="1"/>
      <c r="V10" s="1"/>
      <c r="W10" s="1"/>
      <c r="X10" s="1"/>
      <c r="Y10" s="1"/>
      <c r="Z10" s="1"/>
    </row>
    <row r="11" spans="1:26" ht="13.5">
      <c r="A11" s="4">
        <v>34120</v>
      </c>
      <c r="B11" s="75" t="s">
        <v>86</v>
      </c>
      <c r="C11" s="76"/>
      <c r="D11" s="76"/>
      <c r="E11" s="76"/>
      <c r="F11" s="31">
        <v>50000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  <c r="U11" s="1"/>
      <c r="V11" s="1"/>
      <c r="W11" s="1"/>
      <c r="X11" s="1"/>
      <c r="Y11" s="1"/>
      <c r="Z11" s="1"/>
    </row>
    <row r="12" spans="1:26" ht="13.5">
      <c r="A12" s="4"/>
      <c r="B12" s="75" t="s">
        <v>87</v>
      </c>
      <c r="C12" s="76"/>
      <c r="D12" s="76"/>
      <c r="E12" s="76"/>
      <c r="F12" s="31">
        <v>20000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  <c r="U12" s="1"/>
      <c r="V12" s="1"/>
      <c r="W12" s="1"/>
      <c r="X12" s="1"/>
      <c r="Y12" s="1"/>
      <c r="Z12" s="1"/>
    </row>
    <row r="13" spans="1:26" ht="13.5">
      <c r="A13" s="4"/>
      <c r="B13" s="71" t="s">
        <v>88</v>
      </c>
      <c r="C13" s="76"/>
      <c r="D13" s="76"/>
      <c r="E13" s="76"/>
      <c r="F13" s="41">
        <f>SUM(F7:F12)</f>
        <v>180000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  <c r="U13" s="1"/>
      <c r="V13" s="1"/>
      <c r="W13" s="1"/>
      <c r="X13" s="1"/>
      <c r="Y13" s="1"/>
      <c r="Z13" s="1"/>
    </row>
    <row r="14" spans="1:26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  <c r="U14" s="1"/>
      <c r="V14" s="1"/>
      <c r="W14" s="1"/>
      <c r="X14" s="1"/>
      <c r="Y14" s="1"/>
      <c r="Z14" s="1"/>
    </row>
    <row r="15" spans="1:26" ht="15">
      <c r="A15" s="4"/>
      <c r="B15" s="190" t="s">
        <v>89</v>
      </c>
      <c r="C15" s="191"/>
      <c r="D15" s="191"/>
      <c r="E15" s="191"/>
      <c r="F15" s="19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</row>
    <row r="16" spans="1:26" ht="13.5">
      <c r="A16" s="80">
        <v>34500</v>
      </c>
      <c r="B16" s="68" t="s">
        <v>90</v>
      </c>
      <c r="C16" s="76"/>
      <c r="D16" s="76"/>
      <c r="E16" s="76"/>
      <c r="F16" s="52">
        <v>60000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1"/>
      <c r="U16" s="1"/>
      <c r="V16" s="1"/>
      <c r="W16" s="1"/>
      <c r="X16" s="1"/>
      <c r="Y16" s="1"/>
      <c r="Z16" s="1"/>
    </row>
    <row r="17" spans="1:26" ht="13.5">
      <c r="A17" s="80">
        <v>34600</v>
      </c>
      <c r="B17" s="68" t="s">
        <v>91</v>
      </c>
      <c r="C17" s="76"/>
      <c r="D17" s="76"/>
      <c r="E17" s="76"/>
      <c r="F17" s="52">
        <v>40000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1"/>
      <c r="U17" s="1"/>
      <c r="V17" s="1"/>
      <c r="W17" s="1"/>
      <c r="X17" s="1"/>
      <c r="Y17" s="1"/>
      <c r="Z17" s="1"/>
    </row>
    <row r="18" spans="1:26" ht="13.5">
      <c r="A18" s="80">
        <v>34750</v>
      </c>
      <c r="B18" s="68" t="s">
        <v>92</v>
      </c>
      <c r="C18" s="76"/>
      <c r="D18" s="76"/>
      <c r="E18" s="76"/>
      <c r="F18" s="52">
        <v>10000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  <c r="U18" s="1"/>
      <c r="V18" s="1"/>
      <c r="W18" s="1"/>
      <c r="X18" s="1"/>
      <c r="Y18" s="1"/>
      <c r="Z18" s="1"/>
    </row>
    <row r="19" spans="1:26" ht="13.5">
      <c r="A19" s="74">
        <v>34700</v>
      </c>
      <c r="B19" s="75" t="s">
        <v>93</v>
      </c>
      <c r="C19" s="76"/>
      <c r="D19" s="76"/>
      <c r="E19" s="76"/>
      <c r="F19" s="52">
        <v>10000</v>
      </c>
      <c r="G19" s="82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1"/>
      <c r="U19" s="1"/>
      <c r="V19" s="1"/>
      <c r="W19" s="1"/>
      <c r="X19" s="1"/>
      <c r="Y19" s="1"/>
      <c r="Z19" s="1"/>
    </row>
    <row r="20" spans="1:26" ht="13.5">
      <c r="A20" s="4">
        <v>34950</v>
      </c>
      <c r="B20" s="83" t="s">
        <v>94</v>
      </c>
      <c r="C20" s="76"/>
      <c r="D20" s="76"/>
      <c r="E20" s="76"/>
      <c r="F20" s="63">
        <v>15000</v>
      </c>
      <c r="G20" s="82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1"/>
      <c r="U20" s="1"/>
      <c r="V20" s="1"/>
      <c r="W20" s="1"/>
      <c r="X20" s="1"/>
      <c r="Y20" s="1"/>
      <c r="Z20" s="1"/>
    </row>
    <row r="21" spans="1:26" ht="13.5">
      <c r="A21" s="84">
        <v>35050</v>
      </c>
      <c r="B21" s="85" t="s">
        <v>95</v>
      </c>
      <c r="C21" s="76"/>
      <c r="D21" s="76"/>
      <c r="E21" s="76"/>
      <c r="F21" s="63">
        <v>10000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  <c r="W21" s="1"/>
      <c r="X21" s="1"/>
      <c r="Y21" s="1"/>
      <c r="Z21" s="1"/>
    </row>
    <row r="22" spans="1:26" ht="13.5">
      <c r="A22" s="80">
        <v>34900</v>
      </c>
      <c r="B22" s="68" t="s">
        <v>96</v>
      </c>
      <c r="C22" s="76"/>
      <c r="D22" s="76"/>
      <c r="E22" s="76"/>
      <c r="F22" s="34">
        <v>40000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  <c r="U22" s="1"/>
      <c r="V22" s="1"/>
      <c r="W22" s="1"/>
      <c r="X22" s="1"/>
      <c r="Y22" s="1"/>
      <c r="Z22" s="1"/>
    </row>
    <row r="23" spans="1:26" ht="13.5">
      <c r="A23" s="4"/>
      <c r="B23" s="71" t="s">
        <v>97</v>
      </c>
      <c r="C23" s="76"/>
      <c r="D23" s="76"/>
      <c r="E23" s="76"/>
      <c r="F23" s="41">
        <f>SUM(F16:F22)</f>
        <v>185000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"/>
      <c r="V23" s="1"/>
      <c r="W23" s="1"/>
      <c r="X23" s="1"/>
      <c r="Y23" s="1"/>
      <c r="Z23" s="1"/>
    </row>
    <row r="24" spans="1:26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  <c r="U24" s="1"/>
      <c r="V24" s="1"/>
      <c r="W24" s="1"/>
      <c r="X24" s="1"/>
      <c r="Y24" s="1"/>
      <c r="Z24" s="1"/>
    </row>
    <row r="25" spans="1:26" ht="15">
      <c r="A25" s="4"/>
      <c r="B25" s="190" t="s">
        <v>98</v>
      </c>
      <c r="C25" s="191"/>
      <c r="D25" s="191"/>
      <c r="E25" s="191"/>
      <c r="F25" s="19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  <c r="U25" s="1"/>
      <c r="V25" s="1"/>
      <c r="W25" s="1"/>
      <c r="X25" s="1"/>
      <c r="Y25" s="1"/>
      <c r="Z25" s="1"/>
    </row>
    <row r="26" spans="1:26" ht="13.5">
      <c r="A26" s="80">
        <v>34350</v>
      </c>
      <c r="B26" s="68" t="s">
        <v>99</v>
      </c>
      <c r="C26" s="76"/>
      <c r="D26" s="76"/>
      <c r="E26" s="76"/>
      <c r="F26" s="63">
        <v>0</v>
      </c>
      <c r="G26" s="7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  <c r="U26" s="1"/>
      <c r="V26" s="1"/>
      <c r="W26" s="1"/>
      <c r="X26" s="1"/>
      <c r="Y26" s="1"/>
      <c r="Z26" s="1"/>
    </row>
    <row r="27" spans="1:26" ht="13.5">
      <c r="A27" s="80">
        <v>34300</v>
      </c>
      <c r="B27" s="68" t="s">
        <v>100</v>
      </c>
      <c r="C27" s="76"/>
      <c r="D27" s="76"/>
      <c r="E27" s="76"/>
      <c r="F27" s="63">
        <v>150000</v>
      </c>
      <c r="G27" s="7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"/>
      <c r="U27" s="1"/>
      <c r="V27" s="1"/>
      <c r="W27" s="1"/>
      <c r="X27" s="1"/>
      <c r="Y27" s="1"/>
      <c r="Z27" s="1"/>
    </row>
    <row r="28" spans="1:26" ht="13.5">
      <c r="A28" s="80">
        <v>34400</v>
      </c>
      <c r="B28" s="68" t="s">
        <v>101</v>
      </c>
      <c r="C28" s="76"/>
      <c r="D28" s="76"/>
      <c r="E28" s="76"/>
      <c r="F28" s="52">
        <v>90000</v>
      </c>
      <c r="G28" s="7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</row>
    <row r="29" spans="1:26" ht="13.5">
      <c r="A29" s="80">
        <v>34200</v>
      </c>
      <c r="B29" s="162" t="s">
        <v>102</v>
      </c>
      <c r="C29" s="146"/>
      <c r="D29" s="146"/>
      <c r="E29" s="146"/>
      <c r="F29" s="63">
        <v>60000</v>
      </c>
      <c r="G29" s="7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</row>
    <row r="30" spans="1:26" ht="13.5">
      <c r="A30" s="80">
        <v>34100</v>
      </c>
      <c r="B30" s="68" t="s">
        <v>103</v>
      </c>
      <c r="C30" s="76"/>
      <c r="D30" s="76"/>
      <c r="E30" s="76"/>
      <c r="F30" s="63">
        <v>80000</v>
      </c>
      <c r="G30" s="74"/>
      <c r="H30" s="7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</row>
    <row r="31" spans="1:26" ht="13.5">
      <c r="A31" s="4"/>
      <c r="B31" s="68" t="s">
        <v>104</v>
      </c>
      <c r="C31" s="76"/>
      <c r="D31" s="76"/>
      <c r="E31" s="76"/>
      <c r="F31" s="63">
        <v>20000</v>
      </c>
      <c r="G31" s="74"/>
      <c r="H31" s="7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</row>
    <row r="32" spans="1:26" ht="13.5">
      <c r="A32" s="4"/>
      <c r="B32" s="71" t="s">
        <v>105</v>
      </c>
      <c r="C32" s="76"/>
      <c r="D32" s="76"/>
      <c r="E32" s="76"/>
      <c r="F32" s="86">
        <f>SUM(F26:F31)</f>
        <v>400000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</row>
    <row r="33" spans="1:26" ht="13.5">
      <c r="A33" s="4"/>
      <c r="B33" s="4"/>
      <c r="C33" s="4"/>
      <c r="D33" s="4"/>
      <c r="E33" s="4"/>
      <c r="F33" s="4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</row>
    <row r="34" spans="1:26" ht="15">
      <c r="A34" s="4"/>
      <c r="B34" s="190" t="s">
        <v>106</v>
      </c>
      <c r="C34" s="191"/>
      <c r="D34" s="191"/>
      <c r="E34" s="191"/>
      <c r="F34" s="19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"/>
      <c r="U34" s="1"/>
      <c r="V34" s="1"/>
      <c r="W34" s="1"/>
      <c r="X34" s="1"/>
      <c r="Y34" s="1"/>
      <c r="Z34" s="1"/>
    </row>
    <row r="35" spans="1:26" ht="13.5">
      <c r="A35" s="4">
        <v>34360</v>
      </c>
      <c r="B35" s="68" t="s">
        <v>107</v>
      </c>
      <c r="C35" s="76"/>
      <c r="D35" s="76"/>
      <c r="E35" s="76"/>
      <c r="F35" s="63">
        <v>40000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"/>
      <c r="U35" s="1"/>
      <c r="V35" s="1"/>
      <c r="W35" s="1"/>
      <c r="X35" s="1"/>
      <c r="Y35" s="1"/>
      <c r="Z35" s="1"/>
    </row>
    <row r="36" spans="1:26" ht="13.5">
      <c r="A36" s="4">
        <v>34330</v>
      </c>
      <c r="B36" s="68" t="s">
        <v>108</v>
      </c>
      <c r="C36" s="76"/>
      <c r="D36" s="76"/>
      <c r="E36" s="76"/>
      <c r="F36" s="63">
        <v>40000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"/>
      <c r="U36" s="1"/>
      <c r="V36" s="1"/>
      <c r="W36" s="1"/>
      <c r="X36" s="1"/>
      <c r="Y36" s="1"/>
      <c r="Z36" s="1"/>
    </row>
    <row r="37" spans="1:26" ht="13.5">
      <c r="A37" s="4">
        <v>34450</v>
      </c>
      <c r="B37" s="68" t="s">
        <v>109</v>
      </c>
      <c r="C37" s="76"/>
      <c r="D37" s="76"/>
      <c r="E37" s="76"/>
      <c r="F37" s="63">
        <v>40000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"/>
      <c r="U37" s="1"/>
      <c r="V37" s="1"/>
      <c r="W37" s="1"/>
      <c r="X37" s="1"/>
      <c r="Y37" s="1"/>
      <c r="Z37" s="1"/>
    </row>
    <row r="38" spans="1:26" ht="13.5">
      <c r="A38" s="4">
        <v>34250</v>
      </c>
      <c r="B38" s="68" t="s">
        <v>110</v>
      </c>
      <c r="C38" s="76"/>
      <c r="D38" s="76"/>
      <c r="E38" s="76"/>
      <c r="F38" s="63">
        <v>40000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"/>
      <c r="U38" s="1"/>
      <c r="V38" s="1"/>
      <c r="W38" s="1"/>
      <c r="X38" s="1"/>
      <c r="Y38" s="1"/>
      <c r="Z38" s="1"/>
    </row>
    <row r="39" spans="1:26" ht="13.5">
      <c r="A39" s="4">
        <v>34150</v>
      </c>
      <c r="B39" s="68" t="s">
        <v>111</v>
      </c>
      <c r="C39" s="76"/>
      <c r="D39" s="76"/>
      <c r="E39" s="76"/>
      <c r="F39" s="63">
        <v>40000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"/>
      <c r="U39" s="1"/>
      <c r="V39" s="1"/>
      <c r="W39" s="1"/>
      <c r="X39" s="1"/>
      <c r="Y39" s="1"/>
      <c r="Z39" s="1"/>
    </row>
    <row r="40" spans="1:26" ht="13.5">
      <c r="A40" s="4"/>
      <c r="B40" s="71" t="s">
        <v>112</v>
      </c>
      <c r="C40" s="76"/>
      <c r="D40" s="76"/>
      <c r="E40" s="76"/>
      <c r="F40" s="86">
        <f>SUM(F35:F39)</f>
        <v>200000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"/>
      <c r="U40" s="1"/>
      <c r="V40" s="1"/>
      <c r="W40" s="1"/>
      <c r="X40" s="1"/>
      <c r="Y40" s="1"/>
      <c r="Z40" s="1"/>
    </row>
    <row r="41" spans="1:26" ht="13.5">
      <c r="A41" s="4"/>
      <c r="B41" s="87"/>
      <c r="C41" s="88"/>
      <c r="D41" s="88"/>
      <c r="E41" s="88"/>
      <c r="F41" s="8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"/>
      <c r="U41" s="1"/>
      <c r="V41" s="1"/>
      <c r="W41" s="1"/>
      <c r="X41" s="1"/>
      <c r="Y41" s="1"/>
      <c r="Z41" s="1"/>
    </row>
    <row r="42" spans="1:26" ht="15">
      <c r="A42" s="4"/>
      <c r="B42" s="194" t="s">
        <v>113</v>
      </c>
      <c r="C42" s="195"/>
      <c r="D42" s="196"/>
      <c r="E42" s="196"/>
      <c r="F42" s="19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  <c r="U42" s="1"/>
      <c r="V42" s="1"/>
      <c r="W42" s="1"/>
      <c r="X42" s="1"/>
      <c r="Y42" s="1"/>
      <c r="Z42" s="1"/>
    </row>
    <row r="43" spans="1:26" ht="13.5">
      <c r="A43" s="4">
        <v>34810</v>
      </c>
      <c r="B43" s="162" t="s">
        <v>114</v>
      </c>
      <c r="C43" s="146"/>
      <c r="D43" s="146"/>
      <c r="E43" s="147"/>
      <c r="F43" s="90"/>
      <c r="G43" s="74"/>
      <c r="H43" s="7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"/>
      <c r="U43" s="1"/>
      <c r="V43" s="1"/>
      <c r="W43" s="1"/>
      <c r="X43" s="1"/>
      <c r="Y43" s="1"/>
      <c r="Z43" s="1"/>
    </row>
    <row r="44" spans="1:26" ht="13.5">
      <c r="A44" s="4"/>
      <c r="B44" s="83" t="s">
        <v>115</v>
      </c>
      <c r="C44" s="83"/>
      <c r="D44" s="83"/>
      <c r="E44" s="83"/>
      <c r="F44" s="90">
        <v>42000</v>
      </c>
      <c r="G44" s="74"/>
      <c r="H44" s="7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"/>
      <c r="U44" s="1"/>
      <c r="V44" s="1"/>
      <c r="W44" s="1"/>
      <c r="X44" s="1"/>
      <c r="Y44" s="1"/>
      <c r="Z44" s="1"/>
    </row>
    <row r="45" spans="1:26" ht="13.5">
      <c r="A45" s="4"/>
      <c r="B45" s="83" t="s">
        <v>116</v>
      </c>
      <c r="C45" s="83"/>
      <c r="D45" s="83"/>
      <c r="E45" s="83"/>
      <c r="F45" s="90">
        <v>33000</v>
      </c>
      <c r="G45" s="74"/>
      <c r="H45" s="7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  <c r="U45" s="1"/>
      <c r="V45" s="1"/>
      <c r="W45" s="1"/>
      <c r="X45" s="1"/>
      <c r="Y45" s="1"/>
      <c r="Z45" s="1"/>
    </row>
    <row r="46" spans="1:26" ht="13.5">
      <c r="A46" s="4">
        <v>34820</v>
      </c>
      <c r="B46" s="162" t="s">
        <v>117</v>
      </c>
      <c r="C46" s="146"/>
      <c r="D46" s="146"/>
      <c r="E46" s="147"/>
      <c r="F46" s="90"/>
      <c r="G46" s="74"/>
      <c r="H46" s="7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  <c r="V46" s="1"/>
      <c r="W46" s="1"/>
      <c r="X46" s="1"/>
      <c r="Y46" s="1"/>
      <c r="Z46" s="1"/>
    </row>
    <row r="47" spans="1:26" ht="13.5">
      <c r="A47" s="4"/>
      <c r="B47" s="83" t="s">
        <v>115</v>
      </c>
      <c r="C47" s="83"/>
      <c r="D47" s="83"/>
      <c r="E47" s="83"/>
      <c r="F47" s="90">
        <v>42000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  <c r="V47" s="1"/>
      <c r="W47" s="1"/>
      <c r="X47" s="1"/>
      <c r="Y47" s="1"/>
      <c r="Z47" s="1"/>
    </row>
    <row r="48" spans="1:26" ht="13.5">
      <c r="A48" s="4"/>
      <c r="B48" s="83" t="s">
        <v>116</v>
      </c>
      <c r="C48" s="83"/>
      <c r="D48" s="83"/>
      <c r="E48" s="83"/>
      <c r="F48" s="90">
        <v>33000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"/>
      <c r="U48" s="1"/>
      <c r="V48" s="1"/>
      <c r="W48" s="1"/>
      <c r="X48" s="1"/>
      <c r="Y48" s="1"/>
      <c r="Z48" s="1"/>
    </row>
    <row r="49" spans="1:26" ht="13.5">
      <c r="A49" s="4"/>
      <c r="B49" s="162"/>
      <c r="C49" s="146"/>
      <c r="D49" s="146"/>
      <c r="E49" s="147"/>
      <c r="F49" s="6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"/>
      <c r="U49" s="1"/>
      <c r="V49" s="1"/>
      <c r="W49" s="1"/>
      <c r="X49" s="1"/>
      <c r="Y49" s="1"/>
      <c r="Z49" s="1"/>
    </row>
    <row r="50" spans="1:26" ht="13.5">
      <c r="A50" s="4"/>
      <c r="B50" s="163" t="s">
        <v>118</v>
      </c>
      <c r="C50" s="146"/>
      <c r="D50" s="146"/>
      <c r="E50" s="147"/>
      <c r="F50" s="91">
        <f>SUM(F43:F49)</f>
        <v>150000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"/>
      <c r="U50" s="1"/>
      <c r="V50" s="1"/>
      <c r="W50" s="1"/>
      <c r="X50" s="1"/>
      <c r="Y50" s="1"/>
      <c r="Z50" s="1"/>
    </row>
    <row r="51" spans="1:26" ht="19.5">
      <c r="A51" s="4"/>
      <c r="B51" s="164" t="s">
        <v>119</v>
      </c>
      <c r="C51" s="165"/>
      <c r="D51" s="165"/>
      <c r="E51" s="165"/>
      <c r="F51" s="92">
        <f>F40+F32+F23+F13+F4+F50</f>
        <v>1120000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"/>
      <c r="U51" s="1"/>
      <c r="V51" s="1"/>
      <c r="W51" s="1"/>
      <c r="X51" s="1"/>
      <c r="Y51" s="1"/>
      <c r="Z51" s="1"/>
    </row>
    <row r="52" spans="1:26" ht="14">
      <c r="A52" s="4"/>
      <c r="B52" s="166"/>
      <c r="C52" s="165"/>
      <c r="D52" s="165"/>
      <c r="E52" s="165"/>
      <c r="F52" s="9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"/>
      <c r="U52" s="1"/>
      <c r="V52" s="1"/>
      <c r="W52" s="1"/>
      <c r="X52" s="1"/>
      <c r="Y52" s="1"/>
      <c r="Z52" s="1"/>
    </row>
    <row r="53" spans="1:26" ht="13.5">
      <c r="A53" s="4"/>
      <c r="B53" s="4"/>
      <c r="C53" s="4"/>
      <c r="D53" s="4"/>
      <c r="E53" s="94"/>
      <c r="F53" s="9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"/>
      <c r="U53" s="1"/>
      <c r="V53" s="1"/>
      <c r="W53" s="1"/>
      <c r="X53" s="1"/>
      <c r="Y53" s="1"/>
      <c r="Z53" s="1"/>
    </row>
    <row r="54" spans="1:26" ht="13.5">
      <c r="A54" s="4"/>
      <c r="B54" s="4"/>
      <c r="C54" s="4"/>
      <c r="D54" s="4"/>
      <c r="E54" s="94"/>
      <c r="F54" s="9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"/>
      <c r="U54" s="1"/>
      <c r="V54" s="1"/>
      <c r="W54" s="1"/>
      <c r="X54" s="1"/>
      <c r="Y54" s="1"/>
      <c r="Z54" s="1"/>
    </row>
    <row r="55" spans="1:26" ht="13.5">
      <c r="A55" s="4"/>
      <c r="B55" s="4"/>
      <c r="C55" s="4"/>
      <c r="D55" s="4"/>
      <c r="E55" s="4"/>
      <c r="F55" s="9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"/>
      <c r="U55" s="1"/>
      <c r="V55" s="1"/>
      <c r="W55" s="1"/>
      <c r="X55" s="1"/>
      <c r="Y55" s="1"/>
      <c r="Z55" s="1"/>
    </row>
    <row r="56" spans="1:26" ht="13.5">
      <c r="A56" s="4"/>
      <c r="B56" s="4"/>
      <c r="C56" s="4"/>
      <c r="D56" s="4"/>
      <c r="E56" s="4"/>
      <c r="F56" s="9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"/>
      <c r="U56" s="1"/>
      <c r="V56" s="1"/>
      <c r="W56" s="1"/>
      <c r="X56" s="1"/>
      <c r="Y56" s="1"/>
      <c r="Z56" s="1"/>
    </row>
    <row r="57" spans="1:26" ht="13.5">
      <c r="A57" s="4"/>
      <c r="B57" s="4"/>
      <c r="C57" s="4"/>
      <c r="D57" s="4"/>
      <c r="E57" s="4"/>
      <c r="F57" s="9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"/>
      <c r="U57" s="1"/>
      <c r="V57" s="1"/>
      <c r="W57" s="1"/>
      <c r="X57" s="1"/>
      <c r="Y57" s="1"/>
      <c r="Z57" s="1"/>
    </row>
    <row r="58" spans="1:26" ht="13.5">
      <c r="A58" s="4"/>
      <c r="B58" s="4"/>
      <c r="C58" s="4"/>
      <c r="D58" s="4"/>
      <c r="E58" s="4"/>
      <c r="F58" s="9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"/>
      <c r="U58" s="1"/>
      <c r="V58" s="1"/>
      <c r="W58" s="1"/>
      <c r="X58" s="1"/>
      <c r="Y58" s="1"/>
      <c r="Z58" s="1"/>
    </row>
    <row r="59" spans="1:26" ht="13.5">
      <c r="A59" s="4"/>
      <c r="B59" s="4"/>
      <c r="C59" s="4"/>
      <c r="D59" s="4"/>
      <c r="E59" s="4"/>
      <c r="F59" s="9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"/>
      <c r="U59" s="1"/>
      <c r="V59" s="1"/>
      <c r="W59" s="1"/>
      <c r="X59" s="1"/>
      <c r="Y59" s="1"/>
      <c r="Z59" s="1"/>
    </row>
    <row r="60" spans="1:26" ht="13.5">
      <c r="A60" s="4"/>
      <c r="B60" s="4"/>
      <c r="C60" s="4"/>
      <c r="D60" s="4"/>
      <c r="E60" s="4"/>
      <c r="F60" s="9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1"/>
      <c r="U60" s="1"/>
      <c r="V60" s="1"/>
      <c r="W60" s="1"/>
      <c r="X60" s="1"/>
      <c r="Y60" s="1"/>
      <c r="Z60" s="1"/>
    </row>
    <row r="61" spans="1:26" ht="13.5">
      <c r="A61" s="4"/>
      <c r="B61" s="4"/>
      <c r="C61" s="4"/>
      <c r="D61" s="4"/>
      <c r="E61" s="4"/>
      <c r="F61" s="9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1"/>
      <c r="U61" s="1"/>
      <c r="V61" s="1"/>
      <c r="W61" s="1"/>
      <c r="X61" s="1"/>
      <c r="Y61" s="1"/>
      <c r="Z61" s="1"/>
    </row>
    <row r="62" spans="1:26" ht="13.5">
      <c r="A62" s="4"/>
      <c r="B62" s="4"/>
      <c r="C62" s="4"/>
      <c r="D62" s="4"/>
      <c r="E62" s="4"/>
      <c r="F62" s="9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"/>
      <c r="U62" s="1"/>
      <c r="V62" s="1"/>
      <c r="W62" s="1"/>
      <c r="X62" s="1"/>
      <c r="Y62" s="1"/>
      <c r="Z62" s="1"/>
    </row>
    <row r="63" spans="1:26" ht="13.5">
      <c r="A63" s="4"/>
      <c r="B63" s="4"/>
      <c r="C63" s="4"/>
      <c r="D63" s="4"/>
      <c r="E63" s="4"/>
      <c r="F63" s="9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"/>
      <c r="U63" s="1"/>
      <c r="V63" s="1"/>
      <c r="W63" s="1"/>
      <c r="X63" s="1"/>
      <c r="Y63" s="1"/>
      <c r="Z63" s="1"/>
    </row>
    <row r="64" spans="1:26" ht="13.5">
      <c r="A64" s="4"/>
      <c r="B64" s="4"/>
      <c r="C64" s="4"/>
      <c r="D64" s="4"/>
      <c r="E64" s="4"/>
      <c r="F64" s="9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"/>
      <c r="U64" s="1"/>
      <c r="V64" s="1"/>
      <c r="W64" s="1"/>
      <c r="X64" s="1"/>
      <c r="Y64" s="1"/>
      <c r="Z64" s="1"/>
    </row>
    <row r="65" spans="1:26" ht="13.5">
      <c r="A65" s="4"/>
      <c r="B65" s="4"/>
      <c r="C65" s="4"/>
      <c r="D65" s="4"/>
      <c r="E65" s="4"/>
      <c r="F65" s="9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"/>
      <c r="U65" s="1"/>
      <c r="V65" s="1"/>
      <c r="W65" s="1"/>
      <c r="X65" s="1"/>
      <c r="Y65" s="1"/>
      <c r="Z65" s="1"/>
    </row>
    <row r="66" spans="1:26" ht="13.5">
      <c r="A66" s="4"/>
      <c r="B66" s="4"/>
      <c r="C66" s="4"/>
      <c r="D66" s="4"/>
      <c r="E66" s="4"/>
      <c r="F66" s="9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"/>
      <c r="U66" s="1"/>
      <c r="V66" s="1"/>
      <c r="W66" s="1"/>
      <c r="X66" s="1"/>
      <c r="Y66" s="1"/>
      <c r="Z66" s="1"/>
    </row>
    <row r="67" spans="1:26" ht="13.5">
      <c r="A67" s="4"/>
      <c r="B67" s="4"/>
      <c r="C67" s="4"/>
      <c r="D67" s="4"/>
      <c r="E67" s="4"/>
      <c r="F67" s="9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"/>
      <c r="U67" s="1"/>
      <c r="V67" s="1"/>
      <c r="W67" s="1"/>
      <c r="X67" s="1"/>
      <c r="Y67" s="1"/>
      <c r="Z67" s="1"/>
    </row>
    <row r="68" spans="1:26" ht="13.5">
      <c r="A68" s="4"/>
      <c r="B68" s="4"/>
      <c r="C68" s="4"/>
      <c r="D68" s="4"/>
      <c r="E68" s="4"/>
      <c r="F68" s="9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"/>
      <c r="U68" s="1"/>
      <c r="V68" s="1"/>
      <c r="W68" s="1"/>
      <c r="X68" s="1"/>
      <c r="Y68" s="1"/>
      <c r="Z68" s="1"/>
    </row>
    <row r="69" spans="1:26" ht="13.5">
      <c r="A69" s="4"/>
      <c r="B69" s="4"/>
      <c r="C69" s="4"/>
      <c r="D69" s="4"/>
      <c r="E69" s="4"/>
      <c r="F69" s="9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"/>
      <c r="U69" s="1"/>
      <c r="V69" s="1"/>
      <c r="W69" s="1"/>
      <c r="X69" s="1"/>
      <c r="Y69" s="1"/>
      <c r="Z69" s="1"/>
    </row>
    <row r="70" spans="1:26" ht="13.5">
      <c r="A70" s="4"/>
      <c r="B70" s="4"/>
      <c r="C70" s="4"/>
      <c r="D70" s="4"/>
      <c r="E70" s="4"/>
      <c r="F70" s="9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1"/>
      <c r="U70" s="1"/>
      <c r="V70" s="1"/>
      <c r="W70" s="1"/>
      <c r="X70" s="1"/>
      <c r="Y70" s="1"/>
      <c r="Z70" s="1"/>
    </row>
    <row r="71" spans="1:26" ht="13.5">
      <c r="A71" s="4"/>
      <c r="B71" s="4"/>
      <c r="C71" s="4"/>
      <c r="D71" s="4"/>
      <c r="E71" s="4"/>
      <c r="F71" s="9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"/>
      <c r="U71" s="1"/>
      <c r="V71" s="1"/>
      <c r="W71" s="1"/>
      <c r="X71" s="1"/>
      <c r="Y71" s="1"/>
      <c r="Z71" s="1"/>
    </row>
    <row r="72" spans="1:26" ht="13.5">
      <c r="A72" s="4"/>
      <c r="B72" s="4"/>
      <c r="C72" s="4"/>
      <c r="D72" s="4"/>
      <c r="E72" s="4"/>
      <c r="F72" s="9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"/>
      <c r="U72" s="1"/>
      <c r="V72" s="1"/>
      <c r="W72" s="1"/>
      <c r="X72" s="1"/>
      <c r="Y72" s="1"/>
      <c r="Z72" s="1"/>
    </row>
    <row r="73" spans="1:26" ht="13.5">
      <c r="A73" s="4"/>
      <c r="B73" s="4"/>
      <c r="C73" s="4"/>
      <c r="D73" s="4"/>
      <c r="E73" s="4"/>
      <c r="F73" s="9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"/>
      <c r="U73" s="1"/>
      <c r="V73" s="1"/>
      <c r="W73" s="1"/>
      <c r="X73" s="1"/>
      <c r="Y73" s="1"/>
      <c r="Z73" s="1"/>
    </row>
    <row r="74" spans="1:26" ht="13.5">
      <c r="A74" s="4"/>
      <c r="B74" s="4"/>
      <c r="C74" s="4"/>
      <c r="D74" s="4"/>
      <c r="E74" s="4"/>
      <c r="F74" s="9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"/>
      <c r="U74" s="1"/>
      <c r="V74" s="1"/>
      <c r="W74" s="1"/>
      <c r="X74" s="1"/>
      <c r="Y74" s="1"/>
      <c r="Z74" s="1"/>
    </row>
    <row r="75" spans="1:26" ht="13.5">
      <c r="A75" s="4"/>
      <c r="B75" s="4"/>
      <c r="C75" s="4"/>
      <c r="D75" s="4"/>
      <c r="E75" s="4"/>
      <c r="F75" s="9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"/>
      <c r="U75" s="1"/>
      <c r="V75" s="1"/>
      <c r="W75" s="1"/>
      <c r="X75" s="1"/>
      <c r="Y75" s="1"/>
      <c r="Z75" s="1"/>
    </row>
    <row r="76" spans="1:26" ht="13.5">
      <c r="A76" s="4"/>
      <c r="B76" s="4"/>
      <c r="C76" s="4"/>
      <c r="D76" s="4"/>
      <c r="E76" s="4"/>
      <c r="F76" s="9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"/>
      <c r="U76" s="1"/>
      <c r="V76" s="1"/>
      <c r="W76" s="1"/>
      <c r="X76" s="1"/>
      <c r="Y76" s="1"/>
      <c r="Z76" s="1"/>
    </row>
    <row r="77" spans="1:26" ht="13.5">
      <c r="A77" s="4"/>
      <c r="B77" s="4"/>
      <c r="C77" s="4"/>
      <c r="D77" s="4"/>
      <c r="E77" s="4"/>
      <c r="F77" s="9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1"/>
      <c r="U77" s="1"/>
      <c r="V77" s="1"/>
      <c r="W77" s="1"/>
      <c r="X77" s="1"/>
      <c r="Y77" s="1"/>
      <c r="Z77" s="1"/>
    </row>
    <row r="78" spans="1:26" ht="13.5">
      <c r="A78" s="4"/>
      <c r="B78" s="4"/>
      <c r="C78" s="4"/>
      <c r="D78" s="4"/>
      <c r="E78" s="4"/>
      <c r="F78" s="9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1"/>
      <c r="U78" s="1"/>
      <c r="V78" s="1"/>
      <c r="W78" s="1"/>
      <c r="X78" s="1"/>
      <c r="Y78" s="1"/>
      <c r="Z78" s="1"/>
    </row>
    <row r="79" spans="1:26" ht="13.5">
      <c r="A79" s="4"/>
      <c r="B79" s="4"/>
      <c r="C79" s="4"/>
      <c r="D79" s="4"/>
      <c r="E79" s="4"/>
      <c r="F79" s="9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"/>
      <c r="U79" s="1"/>
      <c r="V79" s="1"/>
      <c r="W79" s="1"/>
      <c r="X79" s="1"/>
      <c r="Y79" s="1"/>
      <c r="Z79" s="1"/>
    </row>
    <row r="80" spans="1:26" ht="13.5">
      <c r="A80" s="4"/>
      <c r="B80" s="4"/>
      <c r="C80" s="4"/>
      <c r="D80" s="4"/>
      <c r="E80" s="4"/>
      <c r="F80" s="9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"/>
      <c r="U80" s="1"/>
      <c r="V80" s="1"/>
      <c r="W80" s="1"/>
      <c r="X80" s="1"/>
      <c r="Y80" s="1"/>
      <c r="Z80" s="1"/>
    </row>
    <row r="81" spans="1:26" ht="13.5">
      <c r="A81" s="4"/>
      <c r="B81" s="4"/>
      <c r="C81" s="4"/>
      <c r="D81" s="4"/>
      <c r="E81" s="4"/>
      <c r="F81" s="9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</row>
    <row r="82" spans="1:26" ht="13.5">
      <c r="A82" s="4"/>
      <c r="B82" s="4"/>
      <c r="C82" s="4"/>
      <c r="D82" s="4"/>
      <c r="E82" s="4"/>
      <c r="F82" s="9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"/>
      <c r="U82" s="1"/>
      <c r="V82" s="1"/>
      <c r="W82" s="1"/>
      <c r="X82" s="1"/>
      <c r="Y82" s="1"/>
      <c r="Z82" s="1"/>
    </row>
    <row r="83" spans="1:26" ht="13.5">
      <c r="A83" s="4"/>
      <c r="B83" s="4"/>
      <c r="C83" s="4"/>
      <c r="D83" s="4"/>
      <c r="E83" s="4"/>
      <c r="F83" s="9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"/>
      <c r="U83" s="1"/>
      <c r="V83" s="1"/>
      <c r="W83" s="1"/>
      <c r="X83" s="1"/>
      <c r="Y83" s="1"/>
      <c r="Z83" s="1"/>
    </row>
    <row r="84" spans="1:26" ht="13.5">
      <c r="A84" s="4"/>
      <c r="B84" s="4"/>
      <c r="C84" s="4"/>
      <c r="D84" s="4"/>
      <c r="E84" s="4"/>
      <c r="F84" s="9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"/>
      <c r="U84" s="1"/>
      <c r="V84" s="1"/>
      <c r="W84" s="1"/>
      <c r="X84" s="1"/>
      <c r="Y84" s="1"/>
      <c r="Z84" s="1"/>
    </row>
    <row r="85" spans="1:26" ht="13.5">
      <c r="A85" s="4"/>
      <c r="B85" s="4"/>
      <c r="C85" s="4"/>
      <c r="D85" s="4"/>
      <c r="E85" s="4"/>
      <c r="F85" s="9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"/>
      <c r="U85" s="1"/>
      <c r="V85" s="1"/>
      <c r="W85" s="1"/>
      <c r="X85" s="1"/>
      <c r="Y85" s="1"/>
      <c r="Z85" s="1"/>
    </row>
    <row r="86" spans="1:26" ht="13.5">
      <c r="A86" s="4"/>
      <c r="B86" s="4"/>
      <c r="C86" s="4"/>
      <c r="D86" s="4"/>
      <c r="E86" s="4"/>
      <c r="F86" s="9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"/>
      <c r="U86" s="1"/>
      <c r="V86" s="1"/>
      <c r="W86" s="1"/>
      <c r="X86" s="1"/>
      <c r="Y86" s="1"/>
      <c r="Z86" s="1"/>
    </row>
    <row r="87" spans="1:26" ht="13.5">
      <c r="A87" s="4"/>
      <c r="B87" s="4"/>
      <c r="C87" s="4"/>
      <c r="D87" s="4"/>
      <c r="E87" s="4"/>
      <c r="F87" s="9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"/>
      <c r="U87" s="1"/>
      <c r="V87" s="1"/>
      <c r="W87" s="1"/>
      <c r="X87" s="1"/>
      <c r="Y87" s="1"/>
      <c r="Z87" s="1"/>
    </row>
    <row r="88" spans="1:26" ht="13.5">
      <c r="A88" s="4"/>
      <c r="B88" s="4"/>
      <c r="C88" s="4"/>
      <c r="D88" s="4"/>
      <c r="E88" s="4"/>
      <c r="F88" s="9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"/>
      <c r="U88" s="1"/>
      <c r="V88" s="1"/>
      <c r="W88" s="1"/>
      <c r="X88" s="1"/>
      <c r="Y88" s="1"/>
      <c r="Z88" s="1"/>
    </row>
    <row r="89" spans="1:26" ht="13.5">
      <c r="A89" s="4"/>
      <c r="B89" s="4"/>
      <c r="C89" s="4"/>
      <c r="D89" s="4"/>
      <c r="E89" s="4"/>
      <c r="F89" s="9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"/>
      <c r="U89" s="1"/>
      <c r="V89" s="1"/>
      <c r="W89" s="1"/>
      <c r="X89" s="1"/>
      <c r="Y89" s="1"/>
      <c r="Z89" s="1"/>
    </row>
    <row r="90" spans="1:26" ht="13.5">
      <c r="A90" s="4"/>
      <c r="B90" s="4"/>
      <c r="C90" s="4"/>
      <c r="D90" s="4"/>
      <c r="E90" s="4"/>
      <c r="F90" s="9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"/>
      <c r="U90" s="1"/>
      <c r="V90" s="1"/>
      <c r="W90" s="1"/>
      <c r="X90" s="1"/>
      <c r="Y90" s="1"/>
      <c r="Z90" s="1"/>
    </row>
    <row r="91" spans="1:26" ht="13.5">
      <c r="A91" s="4"/>
      <c r="B91" s="4"/>
      <c r="C91" s="4"/>
      <c r="D91" s="4"/>
      <c r="E91" s="4"/>
      <c r="F91" s="9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"/>
      <c r="U91" s="1"/>
      <c r="V91" s="1"/>
      <c r="W91" s="1"/>
      <c r="X91" s="1"/>
      <c r="Y91" s="1"/>
      <c r="Z91" s="1"/>
    </row>
    <row r="92" spans="1:26" ht="13.5">
      <c r="A92" s="4"/>
      <c r="B92" s="4"/>
      <c r="C92" s="4"/>
      <c r="D92" s="4"/>
      <c r="E92" s="4"/>
      <c r="F92" s="9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"/>
      <c r="U92" s="1"/>
      <c r="V92" s="1"/>
      <c r="W92" s="1"/>
      <c r="X92" s="1"/>
      <c r="Y92" s="1"/>
      <c r="Z92" s="1"/>
    </row>
    <row r="93" spans="1:26" ht="13.5">
      <c r="A93" s="4"/>
      <c r="B93" s="4"/>
      <c r="C93" s="4"/>
      <c r="D93" s="4"/>
      <c r="E93" s="4"/>
      <c r="F93" s="9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"/>
      <c r="U93" s="1"/>
      <c r="V93" s="1"/>
      <c r="W93" s="1"/>
      <c r="X93" s="1"/>
      <c r="Y93" s="1"/>
      <c r="Z93" s="1"/>
    </row>
    <row r="94" spans="1:26" ht="13.5">
      <c r="A94" s="4"/>
      <c r="B94" s="4"/>
      <c r="C94" s="4"/>
      <c r="D94" s="4"/>
      <c r="E94" s="4"/>
      <c r="F94" s="9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"/>
      <c r="U94" s="1"/>
      <c r="V94" s="1"/>
      <c r="W94" s="1"/>
      <c r="X94" s="1"/>
      <c r="Y94" s="1"/>
      <c r="Z94" s="1"/>
    </row>
    <row r="95" spans="1:26" ht="13.5">
      <c r="A95" s="4"/>
      <c r="B95" s="4"/>
      <c r="C95" s="4"/>
      <c r="D95" s="4"/>
      <c r="E95" s="4"/>
      <c r="F95" s="9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"/>
      <c r="U95" s="1"/>
      <c r="V95" s="1"/>
      <c r="W95" s="1"/>
      <c r="X95" s="1"/>
      <c r="Y95" s="1"/>
      <c r="Z95" s="1"/>
    </row>
    <row r="96" spans="1:26" ht="13.5">
      <c r="A96" s="4"/>
      <c r="B96" s="4"/>
      <c r="C96" s="4"/>
      <c r="D96" s="4"/>
      <c r="E96" s="4"/>
      <c r="F96" s="9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"/>
      <c r="U96" s="1"/>
      <c r="V96" s="1"/>
      <c r="W96" s="1"/>
      <c r="X96" s="1"/>
      <c r="Y96" s="1"/>
      <c r="Z96" s="1"/>
    </row>
    <row r="97" spans="1:26" ht="13.5">
      <c r="A97" s="4"/>
      <c r="B97" s="4"/>
      <c r="C97" s="4"/>
      <c r="D97" s="4"/>
      <c r="E97" s="4"/>
      <c r="F97" s="9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"/>
      <c r="U97" s="1"/>
      <c r="V97" s="1"/>
      <c r="W97" s="1"/>
      <c r="X97" s="1"/>
      <c r="Y97" s="1"/>
      <c r="Z97" s="1"/>
    </row>
    <row r="98" spans="1:26" ht="13.5">
      <c r="A98" s="4"/>
      <c r="B98" s="4"/>
      <c r="C98" s="4"/>
      <c r="D98" s="4"/>
      <c r="E98" s="4"/>
      <c r="F98" s="9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"/>
      <c r="U98" s="1"/>
      <c r="V98" s="1"/>
      <c r="W98" s="1"/>
      <c r="X98" s="1"/>
      <c r="Y98" s="1"/>
      <c r="Z98" s="1"/>
    </row>
    <row r="99" spans="1:26" ht="13.5">
      <c r="A99" s="4"/>
      <c r="B99" s="4"/>
      <c r="C99" s="4"/>
      <c r="D99" s="4"/>
      <c r="E99" s="4"/>
      <c r="F99" s="9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"/>
      <c r="U99" s="1"/>
      <c r="V99" s="1"/>
      <c r="W99" s="1"/>
      <c r="X99" s="1"/>
      <c r="Y99" s="1"/>
      <c r="Z99" s="1"/>
    </row>
    <row r="100" spans="1:26" ht="13.5">
      <c r="A100" s="4"/>
      <c r="B100" s="4"/>
      <c r="C100" s="4"/>
      <c r="D100" s="4"/>
      <c r="E100" s="4"/>
      <c r="F100" s="9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"/>
      <c r="U100" s="1"/>
      <c r="V100" s="1"/>
      <c r="W100" s="1"/>
      <c r="X100" s="1"/>
      <c r="Y100" s="1"/>
      <c r="Z100" s="1"/>
    </row>
    <row r="101" spans="1:26" ht="13.5">
      <c r="A101" s="4"/>
      <c r="B101" s="4"/>
      <c r="C101" s="4"/>
      <c r="D101" s="4"/>
      <c r="E101" s="4"/>
      <c r="F101" s="9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"/>
      <c r="U101" s="1"/>
      <c r="V101" s="1"/>
      <c r="W101" s="1"/>
      <c r="X101" s="1"/>
      <c r="Y101" s="1"/>
      <c r="Z101" s="1"/>
    </row>
    <row r="102" spans="1:26" ht="13.5">
      <c r="A102" s="4"/>
      <c r="B102" s="4"/>
      <c r="C102" s="4"/>
      <c r="D102" s="4"/>
      <c r="E102" s="4"/>
      <c r="F102" s="9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"/>
      <c r="U102" s="1"/>
      <c r="V102" s="1"/>
      <c r="W102" s="1"/>
      <c r="X102" s="1"/>
      <c r="Y102" s="1"/>
      <c r="Z102" s="1"/>
    </row>
    <row r="103" spans="1:26" ht="13.5">
      <c r="A103" s="4"/>
      <c r="B103" s="4"/>
      <c r="C103" s="4"/>
      <c r="D103" s="4"/>
      <c r="E103" s="4"/>
      <c r="F103" s="9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"/>
      <c r="U103" s="1"/>
      <c r="V103" s="1"/>
      <c r="W103" s="1"/>
      <c r="X103" s="1"/>
      <c r="Y103" s="1"/>
      <c r="Z103" s="1"/>
    </row>
    <row r="104" spans="1:26" ht="13.5">
      <c r="A104" s="4"/>
      <c r="B104" s="4"/>
      <c r="C104" s="4"/>
      <c r="D104" s="4"/>
      <c r="E104" s="4"/>
      <c r="F104" s="9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"/>
      <c r="U104" s="1"/>
      <c r="V104" s="1"/>
      <c r="W104" s="1"/>
      <c r="X104" s="1"/>
      <c r="Y104" s="1"/>
      <c r="Z104" s="1"/>
    </row>
    <row r="105" spans="1:26" ht="13.5">
      <c r="A105" s="4"/>
      <c r="B105" s="4"/>
      <c r="C105" s="4"/>
      <c r="D105" s="4"/>
      <c r="E105" s="4"/>
      <c r="F105" s="9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"/>
      <c r="U105" s="1"/>
      <c r="V105" s="1"/>
      <c r="W105" s="1"/>
      <c r="X105" s="1"/>
      <c r="Y105" s="1"/>
      <c r="Z105" s="1"/>
    </row>
    <row r="106" spans="1:26" ht="13.5">
      <c r="A106" s="4"/>
      <c r="B106" s="4"/>
      <c r="C106" s="4"/>
      <c r="D106" s="4"/>
      <c r="E106" s="4"/>
      <c r="F106" s="9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1"/>
      <c r="U106" s="1"/>
      <c r="V106" s="1"/>
      <c r="W106" s="1"/>
      <c r="X106" s="1"/>
      <c r="Y106" s="1"/>
      <c r="Z106" s="1"/>
    </row>
    <row r="107" spans="1:26" ht="13.5">
      <c r="A107" s="4"/>
      <c r="B107" s="4"/>
      <c r="C107" s="4"/>
      <c r="D107" s="4"/>
      <c r="E107" s="4"/>
      <c r="F107" s="9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1"/>
      <c r="U107" s="1"/>
      <c r="V107" s="1"/>
      <c r="W107" s="1"/>
      <c r="X107" s="1"/>
      <c r="Y107" s="1"/>
      <c r="Z107" s="1"/>
    </row>
    <row r="108" spans="1:26" ht="13.5">
      <c r="A108" s="4"/>
      <c r="B108" s="4"/>
      <c r="C108" s="4"/>
      <c r="D108" s="4"/>
      <c r="E108" s="4"/>
      <c r="F108" s="9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1"/>
      <c r="U108" s="1"/>
      <c r="V108" s="1"/>
      <c r="W108" s="1"/>
      <c r="X108" s="1"/>
      <c r="Y108" s="1"/>
      <c r="Z108" s="1"/>
    </row>
    <row r="109" spans="1:26" ht="13.5">
      <c r="A109" s="4"/>
      <c r="B109" s="4"/>
      <c r="C109" s="4"/>
      <c r="D109" s="4"/>
      <c r="E109" s="4"/>
      <c r="F109" s="9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"/>
      <c r="U109" s="1"/>
      <c r="V109" s="1"/>
      <c r="W109" s="1"/>
      <c r="X109" s="1"/>
      <c r="Y109" s="1"/>
      <c r="Z109" s="1"/>
    </row>
    <row r="110" spans="1:26" ht="13.5">
      <c r="A110" s="4"/>
      <c r="B110" s="4"/>
      <c r="C110" s="4"/>
      <c r="D110" s="4"/>
      <c r="E110" s="4"/>
      <c r="F110" s="9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1"/>
      <c r="U110" s="1"/>
      <c r="V110" s="1"/>
      <c r="W110" s="1"/>
      <c r="X110" s="1"/>
      <c r="Y110" s="1"/>
      <c r="Z110" s="1"/>
    </row>
    <row r="111" spans="1:26" ht="13.5">
      <c r="A111" s="4"/>
      <c r="B111" s="4"/>
      <c r="C111" s="4"/>
      <c r="D111" s="4"/>
      <c r="E111" s="4"/>
      <c r="F111" s="9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1"/>
      <c r="U111" s="1"/>
      <c r="V111" s="1"/>
      <c r="W111" s="1"/>
      <c r="X111" s="1"/>
      <c r="Y111" s="1"/>
      <c r="Z111" s="1"/>
    </row>
    <row r="112" spans="1:26" ht="13.5">
      <c r="A112" s="4"/>
      <c r="B112" s="4"/>
      <c r="C112" s="4"/>
      <c r="D112" s="4"/>
      <c r="E112" s="4"/>
      <c r="F112" s="9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1"/>
      <c r="U112" s="1"/>
      <c r="V112" s="1"/>
      <c r="W112" s="1"/>
      <c r="X112" s="1"/>
      <c r="Y112" s="1"/>
      <c r="Z112" s="1"/>
    </row>
    <row r="113" spans="1:26" ht="13.5">
      <c r="A113" s="4"/>
      <c r="B113" s="4"/>
      <c r="C113" s="4"/>
      <c r="D113" s="4"/>
      <c r="E113" s="4"/>
      <c r="F113" s="9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"/>
      <c r="U113" s="1"/>
      <c r="V113" s="1"/>
      <c r="W113" s="1"/>
      <c r="X113" s="1"/>
      <c r="Y113" s="1"/>
      <c r="Z113" s="1"/>
    </row>
    <row r="114" spans="1:26" ht="13.5">
      <c r="A114" s="4"/>
      <c r="B114" s="4"/>
      <c r="C114" s="4"/>
      <c r="D114" s="4"/>
      <c r="E114" s="4"/>
      <c r="F114" s="9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"/>
      <c r="U114" s="1"/>
      <c r="V114" s="1"/>
      <c r="W114" s="1"/>
      <c r="X114" s="1"/>
      <c r="Y114" s="1"/>
      <c r="Z114" s="1"/>
    </row>
    <row r="115" spans="1:26" ht="13.5">
      <c r="A115" s="4"/>
      <c r="B115" s="4"/>
      <c r="C115" s="4"/>
      <c r="D115" s="4"/>
      <c r="E115" s="4"/>
      <c r="F115" s="9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1"/>
      <c r="U115" s="1"/>
      <c r="V115" s="1"/>
      <c r="W115" s="1"/>
      <c r="X115" s="1"/>
      <c r="Y115" s="1"/>
      <c r="Z115" s="1"/>
    </row>
    <row r="116" spans="1:26" ht="13.5">
      <c r="A116" s="4"/>
      <c r="B116" s="4"/>
      <c r="C116" s="4"/>
      <c r="D116" s="4"/>
      <c r="E116" s="4"/>
      <c r="F116" s="9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1"/>
      <c r="U116" s="1"/>
      <c r="V116" s="1"/>
      <c r="W116" s="1"/>
      <c r="X116" s="1"/>
      <c r="Y116" s="1"/>
      <c r="Z116" s="1"/>
    </row>
    <row r="117" spans="1:26" ht="13.5">
      <c r="A117" s="4"/>
      <c r="B117" s="4"/>
      <c r="C117" s="4"/>
      <c r="D117" s="4"/>
      <c r="E117" s="4"/>
      <c r="F117" s="9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1"/>
      <c r="U117" s="1"/>
      <c r="V117" s="1"/>
      <c r="W117" s="1"/>
      <c r="X117" s="1"/>
      <c r="Y117" s="1"/>
      <c r="Z117" s="1"/>
    </row>
    <row r="118" spans="1:26" ht="13.5">
      <c r="A118" s="4"/>
      <c r="B118" s="4"/>
      <c r="C118" s="4"/>
      <c r="D118" s="4"/>
      <c r="E118" s="4"/>
      <c r="F118" s="9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1"/>
      <c r="U118" s="1"/>
      <c r="V118" s="1"/>
      <c r="W118" s="1"/>
      <c r="X118" s="1"/>
      <c r="Y118" s="1"/>
      <c r="Z118" s="1"/>
    </row>
    <row r="119" spans="1:26" ht="13.5">
      <c r="A119" s="4"/>
      <c r="B119" s="4"/>
      <c r="C119" s="4"/>
      <c r="D119" s="4"/>
      <c r="E119" s="4"/>
      <c r="F119" s="9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1"/>
      <c r="U119" s="1"/>
      <c r="V119" s="1"/>
      <c r="W119" s="1"/>
      <c r="X119" s="1"/>
      <c r="Y119" s="1"/>
      <c r="Z119" s="1"/>
    </row>
    <row r="120" spans="1:26" ht="13.5">
      <c r="A120" s="4"/>
      <c r="B120" s="4"/>
      <c r="C120" s="4"/>
      <c r="D120" s="4"/>
      <c r="E120" s="4"/>
      <c r="F120" s="9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1"/>
      <c r="U120" s="1"/>
      <c r="V120" s="1"/>
      <c r="W120" s="1"/>
      <c r="X120" s="1"/>
      <c r="Y120" s="1"/>
      <c r="Z120" s="1"/>
    </row>
    <row r="121" spans="1:26" ht="13.5">
      <c r="A121" s="4"/>
      <c r="B121" s="4"/>
      <c r="C121" s="4"/>
      <c r="D121" s="4"/>
      <c r="E121" s="4"/>
      <c r="F121" s="9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1"/>
      <c r="U121" s="1"/>
      <c r="V121" s="1"/>
      <c r="W121" s="1"/>
      <c r="X121" s="1"/>
      <c r="Y121" s="1"/>
      <c r="Z121" s="1"/>
    </row>
    <row r="122" spans="1:26" ht="13.5">
      <c r="A122" s="4"/>
      <c r="B122" s="4"/>
      <c r="C122" s="4"/>
      <c r="D122" s="4"/>
      <c r="E122" s="4"/>
      <c r="F122" s="9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1"/>
      <c r="U122" s="1"/>
      <c r="V122" s="1"/>
      <c r="W122" s="1"/>
      <c r="X122" s="1"/>
      <c r="Y122" s="1"/>
      <c r="Z122" s="1"/>
    </row>
    <row r="123" spans="1:26" ht="13.5">
      <c r="A123" s="4"/>
      <c r="B123" s="4"/>
      <c r="C123" s="4"/>
      <c r="D123" s="4"/>
      <c r="E123" s="4"/>
      <c r="F123" s="9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1"/>
      <c r="U123" s="1"/>
      <c r="V123" s="1"/>
      <c r="W123" s="1"/>
      <c r="X123" s="1"/>
      <c r="Y123" s="1"/>
      <c r="Z123" s="1"/>
    </row>
    <row r="124" spans="1:26" ht="13.5">
      <c r="A124" s="4"/>
      <c r="B124" s="4"/>
      <c r="C124" s="4"/>
      <c r="D124" s="4"/>
      <c r="E124" s="4"/>
      <c r="F124" s="9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1"/>
      <c r="U124" s="1"/>
      <c r="V124" s="1"/>
      <c r="W124" s="1"/>
      <c r="X124" s="1"/>
      <c r="Y124" s="1"/>
      <c r="Z124" s="1"/>
    </row>
    <row r="125" spans="1:26" ht="13.5">
      <c r="A125" s="4"/>
      <c r="B125" s="4"/>
      <c r="C125" s="4"/>
      <c r="D125" s="4"/>
      <c r="E125" s="4"/>
      <c r="F125" s="9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1"/>
      <c r="U125" s="1"/>
      <c r="V125" s="1"/>
      <c r="W125" s="1"/>
      <c r="X125" s="1"/>
      <c r="Y125" s="1"/>
      <c r="Z125" s="1"/>
    </row>
    <row r="126" spans="1:26" ht="13.5">
      <c r="A126" s="4"/>
      <c r="B126" s="4"/>
      <c r="C126" s="4"/>
      <c r="D126" s="4"/>
      <c r="E126" s="4"/>
      <c r="F126" s="9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1"/>
      <c r="U126" s="1"/>
      <c r="V126" s="1"/>
      <c r="W126" s="1"/>
      <c r="X126" s="1"/>
      <c r="Y126" s="1"/>
      <c r="Z126" s="1"/>
    </row>
    <row r="127" spans="1:26" ht="13.5">
      <c r="A127" s="4"/>
      <c r="B127" s="4"/>
      <c r="C127" s="4"/>
      <c r="D127" s="4"/>
      <c r="E127" s="4"/>
      <c r="F127" s="9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1"/>
      <c r="U127" s="1"/>
      <c r="V127" s="1"/>
      <c r="W127" s="1"/>
      <c r="X127" s="1"/>
      <c r="Y127" s="1"/>
      <c r="Z127" s="1"/>
    </row>
    <row r="128" spans="1:26" ht="13.5">
      <c r="A128" s="4"/>
      <c r="B128" s="4"/>
      <c r="C128" s="4"/>
      <c r="D128" s="4"/>
      <c r="E128" s="4"/>
      <c r="F128" s="9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1"/>
      <c r="U128" s="1"/>
      <c r="V128" s="1"/>
      <c r="W128" s="1"/>
      <c r="X128" s="1"/>
      <c r="Y128" s="1"/>
      <c r="Z128" s="1"/>
    </row>
    <row r="129" spans="1:26" ht="13.5">
      <c r="A129" s="4"/>
      <c r="B129" s="4"/>
      <c r="C129" s="4"/>
      <c r="D129" s="4"/>
      <c r="E129" s="4"/>
      <c r="F129" s="9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1"/>
      <c r="U129" s="1"/>
      <c r="V129" s="1"/>
      <c r="W129" s="1"/>
      <c r="X129" s="1"/>
      <c r="Y129" s="1"/>
      <c r="Z129" s="1"/>
    </row>
    <row r="130" spans="1:26" ht="13.5">
      <c r="A130" s="4"/>
      <c r="B130" s="4"/>
      <c r="C130" s="4"/>
      <c r="D130" s="4"/>
      <c r="E130" s="4"/>
      <c r="F130" s="9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1"/>
      <c r="U130" s="1"/>
      <c r="V130" s="1"/>
      <c r="W130" s="1"/>
      <c r="X130" s="1"/>
      <c r="Y130" s="1"/>
      <c r="Z130" s="1"/>
    </row>
    <row r="131" spans="1:26" ht="13.5">
      <c r="A131" s="4"/>
      <c r="B131" s="4"/>
      <c r="C131" s="4"/>
      <c r="D131" s="4"/>
      <c r="E131" s="4"/>
      <c r="F131" s="9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1"/>
      <c r="U131" s="1"/>
      <c r="V131" s="1"/>
      <c r="W131" s="1"/>
      <c r="X131" s="1"/>
      <c r="Y131" s="1"/>
      <c r="Z131" s="1"/>
    </row>
    <row r="132" spans="1:26" ht="13.5">
      <c r="A132" s="4"/>
      <c r="B132" s="4"/>
      <c r="C132" s="4"/>
      <c r="D132" s="4"/>
      <c r="E132" s="4"/>
      <c r="F132" s="9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1"/>
      <c r="U132" s="1"/>
      <c r="V132" s="1"/>
      <c r="W132" s="1"/>
      <c r="X132" s="1"/>
      <c r="Y132" s="1"/>
      <c r="Z132" s="1"/>
    </row>
    <row r="133" spans="1:26" ht="13.5">
      <c r="A133" s="4"/>
      <c r="B133" s="4"/>
      <c r="C133" s="4"/>
      <c r="D133" s="4"/>
      <c r="E133" s="4"/>
      <c r="F133" s="9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1"/>
      <c r="U133" s="1"/>
      <c r="V133" s="1"/>
      <c r="W133" s="1"/>
      <c r="X133" s="1"/>
      <c r="Y133" s="1"/>
      <c r="Z133" s="1"/>
    </row>
    <row r="134" spans="1:26" ht="13.5">
      <c r="A134" s="4"/>
      <c r="B134" s="4"/>
      <c r="C134" s="4"/>
      <c r="D134" s="4"/>
      <c r="E134" s="4"/>
      <c r="F134" s="9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1"/>
      <c r="U134" s="1"/>
      <c r="V134" s="1"/>
      <c r="W134" s="1"/>
      <c r="X134" s="1"/>
      <c r="Y134" s="1"/>
      <c r="Z134" s="1"/>
    </row>
    <row r="135" spans="1:26" ht="13.5">
      <c r="A135" s="4"/>
      <c r="B135" s="4"/>
      <c r="C135" s="4"/>
      <c r="D135" s="4"/>
      <c r="E135" s="4"/>
      <c r="F135" s="9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1"/>
      <c r="U135" s="1"/>
      <c r="V135" s="1"/>
      <c r="W135" s="1"/>
      <c r="X135" s="1"/>
      <c r="Y135" s="1"/>
      <c r="Z135" s="1"/>
    </row>
    <row r="136" spans="1:26" ht="13.5">
      <c r="A136" s="4"/>
      <c r="B136" s="4"/>
      <c r="C136" s="4"/>
      <c r="D136" s="4"/>
      <c r="E136" s="4"/>
      <c r="F136" s="9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1"/>
      <c r="U136" s="1"/>
      <c r="V136" s="1"/>
      <c r="W136" s="1"/>
      <c r="X136" s="1"/>
      <c r="Y136" s="1"/>
      <c r="Z136" s="1"/>
    </row>
    <row r="137" spans="1:26" ht="13.5">
      <c r="A137" s="4"/>
      <c r="B137" s="4"/>
      <c r="C137" s="4"/>
      <c r="D137" s="4"/>
      <c r="E137" s="4"/>
      <c r="F137" s="9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1"/>
      <c r="U137" s="1"/>
      <c r="V137" s="1"/>
      <c r="W137" s="1"/>
      <c r="X137" s="1"/>
      <c r="Y137" s="1"/>
      <c r="Z137" s="1"/>
    </row>
    <row r="138" spans="1:26" ht="13.5">
      <c r="A138" s="4"/>
      <c r="B138" s="4"/>
      <c r="C138" s="4"/>
      <c r="D138" s="4"/>
      <c r="E138" s="4"/>
      <c r="F138" s="9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1"/>
      <c r="U138" s="1"/>
      <c r="V138" s="1"/>
      <c r="W138" s="1"/>
      <c r="X138" s="1"/>
      <c r="Y138" s="1"/>
      <c r="Z138" s="1"/>
    </row>
    <row r="139" spans="1:26" ht="13.5">
      <c r="A139" s="4"/>
      <c r="B139" s="4"/>
      <c r="C139" s="4"/>
      <c r="D139" s="4"/>
      <c r="E139" s="4"/>
      <c r="F139" s="9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1"/>
      <c r="U139" s="1"/>
      <c r="V139" s="1"/>
      <c r="W139" s="1"/>
      <c r="X139" s="1"/>
      <c r="Y139" s="1"/>
      <c r="Z139" s="1"/>
    </row>
    <row r="140" spans="1:26" ht="13.5">
      <c r="A140" s="4"/>
      <c r="B140" s="4"/>
      <c r="C140" s="4"/>
      <c r="D140" s="4"/>
      <c r="E140" s="4"/>
      <c r="F140" s="9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1"/>
      <c r="U140" s="1"/>
      <c r="V140" s="1"/>
      <c r="W140" s="1"/>
      <c r="X140" s="1"/>
      <c r="Y140" s="1"/>
      <c r="Z140" s="1"/>
    </row>
    <row r="141" spans="1:26" ht="13.5">
      <c r="A141" s="4"/>
      <c r="B141" s="4"/>
      <c r="C141" s="4"/>
      <c r="D141" s="4"/>
      <c r="E141" s="4"/>
      <c r="F141" s="9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1"/>
      <c r="U141" s="1"/>
      <c r="V141" s="1"/>
      <c r="W141" s="1"/>
      <c r="X141" s="1"/>
      <c r="Y141" s="1"/>
      <c r="Z141" s="1"/>
    </row>
    <row r="142" spans="1:26" ht="13.5">
      <c r="A142" s="4"/>
      <c r="B142" s="4"/>
      <c r="C142" s="4"/>
      <c r="D142" s="4"/>
      <c r="E142" s="4"/>
      <c r="F142" s="9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1"/>
      <c r="U142" s="1"/>
      <c r="V142" s="1"/>
      <c r="W142" s="1"/>
      <c r="X142" s="1"/>
      <c r="Y142" s="1"/>
      <c r="Z142" s="1"/>
    </row>
    <row r="143" spans="1:26" ht="13.5">
      <c r="A143" s="4"/>
      <c r="B143" s="4"/>
      <c r="C143" s="4"/>
      <c r="D143" s="4"/>
      <c r="E143" s="4"/>
      <c r="F143" s="9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1"/>
      <c r="U143" s="1"/>
      <c r="V143" s="1"/>
      <c r="W143" s="1"/>
      <c r="X143" s="1"/>
      <c r="Y143" s="1"/>
      <c r="Z143" s="1"/>
    </row>
    <row r="144" spans="1:26" ht="13.5">
      <c r="A144" s="4"/>
      <c r="B144" s="4"/>
      <c r="C144" s="4"/>
      <c r="D144" s="4"/>
      <c r="E144" s="4"/>
      <c r="F144" s="9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1"/>
      <c r="U144" s="1"/>
      <c r="V144" s="1"/>
      <c r="W144" s="1"/>
      <c r="X144" s="1"/>
      <c r="Y144" s="1"/>
      <c r="Z144" s="1"/>
    </row>
    <row r="145" spans="1:26" ht="13.5">
      <c r="A145" s="4"/>
      <c r="B145" s="4"/>
      <c r="C145" s="4"/>
      <c r="D145" s="4"/>
      <c r="E145" s="4"/>
      <c r="F145" s="9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1"/>
      <c r="U145" s="1"/>
      <c r="V145" s="1"/>
      <c r="W145" s="1"/>
      <c r="X145" s="1"/>
      <c r="Y145" s="1"/>
      <c r="Z145" s="1"/>
    </row>
    <row r="146" spans="1:26" ht="13.5">
      <c r="A146" s="4"/>
      <c r="B146" s="4"/>
      <c r="C146" s="4"/>
      <c r="D146" s="4"/>
      <c r="E146" s="4"/>
      <c r="F146" s="9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1"/>
      <c r="U146" s="1"/>
      <c r="V146" s="1"/>
      <c r="W146" s="1"/>
      <c r="X146" s="1"/>
      <c r="Y146" s="1"/>
      <c r="Z146" s="1"/>
    </row>
    <row r="147" spans="1:26" ht="13.5">
      <c r="A147" s="4"/>
      <c r="B147" s="4"/>
      <c r="C147" s="4"/>
      <c r="D147" s="4"/>
      <c r="E147" s="4"/>
      <c r="F147" s="9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1"/>
      <c r="U147" s="1"/>
      <c r="V147" s="1"/>
      <c r="W147" s="1"/>
      <c r="X147" s="1"/>
      <c r="Y147" s="1"/>
      <c r="Z147" s="1"/>
    </row>
    <row r="148" spans="1:26" ht="13.5">
      <c r="A148" s="4"/>
      <c r="B148" s="4"/>
      <c r="C148" s="4"/>
      <c r="D148" s="4"/>
      <c r="E148" s="4"/>
      <c r="F148" s="9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1"/>
      <c r="U148" s="1"/>
      <c r="V148" s="1"/>
      <c r="W148" s="1"/>
      <c r="X148" s="1"/>
      <c r="Y148" s="1"/>
      <c r="Z148" s="1"/>
    </row>
    <row r="149" spans="1:26" ht="13.5">
      <c r="A149" s="4"/>
      <c r="B149" s="4"/>
      <c r="C149" s="4"/>
      <c r="D149" s="4"/>
      <c r="E149" s="4"/>
      <c r="F149" s="9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1"/>
      <c r="U149" s="1"/>
      <c r="V149" s="1"/>
      <c r="W149" s="1"/>
      <c r="X149" s="1"/>
      <c r="Y149" s="1"/>
      <c r="Z149" s="1"/>
    </row>
    <row r="150" spans="1:26" ht="13.5">
      <c r="A150" s="4"/>
      <c r="B150" s="4"/>
      <c r="C150" s="4"/>
      <c r="D150" s="4"/>
      <c r="E150" s="4"/>
      <c r="F150" s="9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1"/>
      <c r="U150" s="1"/>
      <c r="V150" s="1"/>
      <c r="W150" s="1"/>
      <c r="X150" s="1"/>
      <c r="Y150" s="1"/>
      <c r="Z150" s="1"/>
    </row>
    <row r="151" spans="1:26" ht="13.5">
      <c r="A151" s="4"/>
      <c r="B151" s="4"/>
      <c r="C151" s="4"/>
      <c r="D151" s="4"/>
      <c r="E151" s="4"/>
      <c r="F151" s="9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1"/>
      <c r="U151" s="1"/>
      <c r="V151" s="1"/>
      <c r="W151" s="1"/>
      <c r="X151" s="1"/>
      <c r="Y151" s="1"/>
      <c r="Z151" s="1"/>
    </row>
    <row r="152" spans="1:26" ht="13.5">
      <c r="A152" s="4"/>
      <c r="B152" s="4"/>
      <c r="C152" s="4"/>
      <c r="D152" s="4"/>
      <c r="E152" s="4"/>
      <c r="F152" s="9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1"/>
      <c r="U152" s="1"/>
      <c r="V152" s="1"/>
      <c r="W152" s="1"/>
      <c r="X152" s="1"/>
      <c r="Y152" s="1"/>
      <c r="Z152" s="1"/>
    </row>
    <row r="153" spans="1:26" ht="13.5">
      <c r="A153" s="4"/>
      <c r="B153" s="4"/>
      <c r="C153" s="4"/>
      <c r="D153" s="4"/>
      <c r="E153" s="4"/>
      <c r="F153" s="9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1"/>
      <c r="U153" s="1"/>
      <c r="V153" s="1"/>
      <c r="W153" s="1"/>
      <c r="X153" s="1"/>
      <c r="Y153" s="1"/>
      <c r="Z153" s="1"/>
    </row>
    <row r="154" spans="1:26" ht="13.5">
      <c r="A154" s="4"/>
      <c r="B154" s="4"/>
      <c r="C154" s="4"/>
      <c r="D154" s="4"/>
      <c r="E154" s="4"/>
      <c r="F154" s="9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1"/>
      <c r="U154" s="1"/>
      <c r="V154" s="1"/>
      <c r="W154" s="1"/>
      <c r="X154" s="1"/>
      <c r="Y154" s="1"/>
      <c r="Z154" s="1"/>
    </row>
    <row r="155" spans="1:26" ht="13.5">
      <c r="A155" s="4"/>
      <c r="B155" s="4"/>
      <c r="C155" s="4"/>
      <c r="D155" s="4"/>
      <c r="E155" s="4"/>
      <c r="F155" s="9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1"/>
      <c r="U155" s="1"/>
      <c r="V155" s="1"/>
      <c r="W155" s="1"/>
      <c r="X155" s="1"/>
      <c r="Y155" s="1"/>
      <c r="Z155" s="1"/>
    </row>
    <row r="156" spans="1:26" ht="13.5">
      <c r="A156" s="4"/>
      <c r="B156" s="4"/>
      <c r="C156" s="4"/>
      <c r="D156" s="4"/>
      <c r="E156" s="4"/>
      <c r="F156" s="9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1"/>
      <c r="U156" s="1"/>
      <c r="V156" s="1"/>
      <c r="W156" s="1"/>
      <c r="X156" s="1"/>
      <c r="Y156" s="1"/>
      <c r="Z156" s="1"/>
    </row>
    <row r="157" spans="1:26" ht="13.5">
      <c r="A157" s="4"/>
      <c r="B157" s="4"/>
      <c r="C157" s="4"/>
      <c r="D157" s="4"/>
      <c r="E157" s="4"/>
      <c r="F157" s="9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1"/>
      <c r="U157" s="1"/>
      <c r="V157" s="1"/>
      <c r="W157" s="1"/>
      <c r="X157" s="1"/>
      <c r="Y157" s="1"/>
      <c r="Z157" s="1"/>
    </row>
    <row r="158" spans="1:26" ht="13.5">
      <c r="A158" s="4"/>
      <c r="B158" s="4"/>
      <c r="C158" s="4"/>
      <c r="D158" s="4"/>
      <c r="E158" s="4"/>
      <c r="F158" s="9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1"/>
      <c r="U158" s="1"/>
      <c r="V158" s="1"/>
      <c r="W158" s="1"/>
      <c r="X158" s="1"/>
      <c r="Y158" s="1"/>
      <c r="Z158" s="1"/>
    </row>
    <row r="159" spans="1:26" ht="13.5">
      <c r="A159" s="4"/>
      <c r="B159" s="4"/>
      <c r="C159" s="4"/>
      <c r="D159" s="4"/>
      <c r="E159" s="4"/>
      <c r="F159" s="9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1"/>
      <c r="U159" s="1"/>
      <c r="V159" s="1"/>
      <c r="W159" s="1"/>
      <c r="X159" s="1"/>
      <c r="Y159" s="1"/>
      <c r="Z159" s="1"/>
    </row>
    <row r="160" spans="1:26" ht="13.5">
      <c r="A160" s="4"/>
      <c r="B160" s="4"/>
      <c r="C160" s="4"/>
      <c r="D160" s="4"/>
      <c r="E160" s="4"/>
      <c r="F160" s="9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1"/>
      <c r="U160" s="1"/>
      <c r="V160" s="1"/>
      <c r="W160" s="1"/>
      <c r="X160" s="1"/>
      <c r="Y160" s="1"/>
      <c r="Z160" s="1"/>
    </row>
    <row r="161" spans="1:26" ht="13.5">
      <c r="A161" s="4"/>
      <c r="B161" s="4"/>
      <c r="C161" s="4"/>
      <c r="D161" s="4"/>
      <c r="E161" s="4"/>
      <c r="F161" s="9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1"/>
      <c r="U161" s="1"/>
      <c r="V161" s="1"/>
      <c r="W161" s="1"/>
      <c r="X161" s="1"/>
      <c r="Y161" s="1"/>
      <c r="Z161" s="1"/>
    </row>
    <row r="162" spans="1:26" ht="13.5">
      <c r="A162" s="4"/>
      <c r="B162" s="4"/>
      <c r="C162" s="4"/>
      <c r="D162" s="4"/>
      <c r="E162" s="4"/>
      <c r="F162" s="9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1"/>
      <c r="U162" s="1"/>
      <c r="V162" s="1"/>
      <c r="W162" s="1"/>
      <c r="X162" s="1"/>
      <c r="Y162" s="1"/>
      <c r="Z162" s="1"/>
    </row>
    <row r="163" spans="1:26" ht="13.5">
      <c r="A163" s="4"/>
      <c r="B163" s="4"/>
      <c r="C163" s="4"/>
      <c r="D163" s="4"/>
      <c r="E163" s="4"/>
      <c r="F163" s="9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1"/>
      <c r="U163" s="1"/>
      <c r="V163" s="1"/>
      <c r="W163" s="1"/>
      <c r="X163" s="1"/>
      <c r="Y163" s="1"/>
      <c r="Z163" s="1"/>
    </row>
    <row r="164" spans="1:26" ht="13.5">
      <c r="A164" s="4"/>
      <c r="B164" s="4"/>
      <c r="C164" s="4"/>
      <c r="D164" s="4"/>
      <c r="E164" s="4"/>
      <c r="F164" s="9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1"/>
      <c r="U164" s="1"/>
      <c r="V164" s="1"/>
      <c r="W164" s="1"/>
      <c r="X164" s="1"/>
      <c r="Y164" s="1"/>
      <c r="Z164" s="1"/>
    </row>
    <row r="165" spans="1:26" ht="13.5">
      <c r="A165" s="4"/>
      <c r="B165" s="4"/>
      <c r="C165" s="4"/>
      <c r="D165" s="4"/>
      <c r="E165" s="4"/>
      <c r="F165" s="9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1"/>
      <c r="U165" s="1"/>
      <c r="V165" s="1"/>
      <c r="W165" s="1"/>
      <c r="X165" s="1"/>
      <c r="Y165" s="1"/>
      <c r="Z165" s="1"/>
    </row>
    <row r="166" spans="1:26" ht="13.5">
      <c r="A166" s="4"/>
      <c r="B166" s="4"/>
      <c r="C166" s="4"/>
      <c r="D166" s="4"/>
      <c r="E166" s="4"/>
      <c r="F166" s="9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1"/>
      <c r="U166" s="1"/>
      <c r="V166" s="1"/>
      <c r="W166" s="1"/>
      <c r="X166" s="1"/>
      <c r="Y166" s="1"/>
      <c r="Z166" s="1"/>
    </row>
    <row r="167" spans="1:26" ht="13.5">
      <c r="A167" s="4"/>
      <c r="B167" s="4"/>
      <c r="C167" s="4"/>
      <c r="D167" s="4"/>
      <c r="E167" s="4"/>
      <c r="F167" s="9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1"/>
      <c r="U167" s="1"/>
      <c r="V167" s="1"/>
      <c r="W167" s="1"/>
      <c r="X167" s="1"/>
      <c r="Y167" s="1"/>
      <c r="Z167" s="1"/>
    </row>
    <row r="168" spans="1:26" ht="13.5">
      <c r="A168" s="4"/>
      <c r="B168" s="4"/>
      <c r="C168" s="4"/>
      <c r="D168" s="4"/>
      <c r="E168" s="4"/>
      <c r="F168" s="9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1"/>
      <c r="U168" s="1"/>
      <c r="V168" s="1"/>
      <c r="W168" s="1"/>
      <c r="X168" s="1"/>
      <c r="Y168" s="1"/>
      <c r="Z168" s="1"/>
    </row>
    <row r="169" spans="1:26" ht="13.5">
      <c r="A169" s="4"/>
      <c r="B169" s="4"/>
      <c r="C169" s="4"/>
      <c r="D169" s="4"/>
      <c r="E169" s="4"/>
      <c r="F169" s="9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1"/>
      <c r="U169" s="1"/>
      <c r="V169" s="1"/>
      <c r="W169" s="1"/>
      <c r="X169" s="1"/>
      <c r="Y169" s="1"/>
      <c r="Z169" s="1"/>
    </row>
    <row r="170" spans="1:26" ht="13.5">
      <c r="A170" s="4"/>
      <c r="B170" s="4"/>
      <c r="C170" s="4"/>
      <c r="D170" s="4"/>
      <c r="E170" s="4"/>
      <c r="F170" s="9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"/>
      <c r="U170" s="1"/>
      <c r="V170" s="1"/>
      <c r="W170" s="1"/>
      <c r="X170" s="1"/>
      <c r="Y170" s="1"/>
      <c r="Z170" s="1"/>
    </row>
    <row r="171" spans="1:26" ht="13.5">
      <c r="A171" s="4"/>
      <c r="B171" s="4"/>
      <c r="C171" s="4"/>
      <c r="D171" s="4"/>
      <c r="E171" s="4"/>
      <c r="F171" s="9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1"/>
      <c r="U171" s="1"/>
      <c r="V171" s="1"/>
      <c r="W171" s="1"/>
      <c r="X171" s="1"/>
      <c r="Y171" s="1"/>
      <c r="Z171" s="1"/>
    </row>
    <row r="172" spans="1:26" ht="13.5">
      <c r="A172" s="4"/>
      <c r="B172" s="4"/>
      <c r="C172" s="4"/>
      <c r="D172" s="4"/>
      <c r="E172" s="4"/>
      <c r="F172" s="9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1"/>
      <c r="U172" s="1"/>
      <c r="V172" s="1"/>
      <c r="W172" s="1"/>
      <c r="X172" s="1"/>
      <c r="Y172" s="1"/>
      <c r="Z172" s="1"/>
    </row>
    <row r="173" spans="1:26" ht="13.5">
      <c r="A173" s="4"/>
      <c r="B173" s="4"/>
      <c r="C173" s="4"/>
      <c r="D173" s="4"/>
      <c r="E173" s="4"/>
      <c r="F173" s="9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1"/>
      <c r="U173" s="1"/>
      <c r="V173" s="1"/>
      <c r="W173" s="1"/>
      <c r="X173" s="1"/>
      <c r="Y173" s="1"/>
      <c r="Z173" s="1"/>
    </row>
    <row r="174" spans="1:26" ht="13.5">
      <c r="A174" s="4"/>
      <c r="B174" s="4"/>
      <c r="C174" s="4"/>
      <c r="D174" s="4"/>
      <c r="E174" s="4"/>
      <c r="F174" s="9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1"/>
      <c r="U174" s="1"/>
      <c r="V174" s="1"/>
      <c r="W174" s="1"/>
      <c r="X174" s="1"/>
      <c r="Y174" s="1"/>
      <c r="Z174" s="1"/>
    </row>
    <row r="175" spans="1:26" ht="13.5">
      <c r="A175" s="4"/>
      <c r="B175" s="4"/>
      <c r="C175" s="4"/>
      <c r="D175" s="4"/>
      <c r="E175" s="4"/>
      <c r="F175" s="9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1"/>
      <c r="U175" s="1"/>
      <c r="V175" s="1"/>
      <c r="W175" s="1"/>
      <c r="X175" s="1"/>
      <c r="Y175" s="1"/>
      <c r="Z175" s="1"/>
    </row>
    <row r="176" spans="1:26" ht="13.5">
      <c r="A176" s="4"/>
      <c r="B176" s="4"/>
      <c r="C176" s="4"/>
      <c r="D176" s="4"/>
      <c r="E176" s="4"/>
      <c r="F176" s="9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1"/>
      <c r="U176" s="1"/>
      <c r="V176" s="1"/>
      <c r="W176" s="1"/>
      <c r="X176" s="1"/>
      <c r="Y176" s="1"/>
      <c r="Z176" s="1"/>
    </row>
    <row r="177" spans="1:26" ht="13.5">
      <c r="A177" s="4"/>
      <c r="B177" s="4"/>
      <c r="C177" s="4"/>
      <c r="D177" s="4"/>
      <c r="E177" s="4"/>
      <c r="F177" s="9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1"/>
      <c r="U177" s="1"/>
      <c r="V177" s="1"/>
      <c r="W177" s="1"/>
      <c r="X177" s="1"/>
      <c r="Y177" s="1"/>
      <c r="Z177" s="1"/>
    </row>
    <row r="178" spans="1:26" ht="13.5">
      <c r="A178" s="4"/>
      <c r="B178" s="4"/>
      <c r="C178" s="4"/>
      <c r="D178" s="4"/>
      <c r="E178" s="4"/>
      <c r="F178" s="9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1"/>
      <c r="U178" s="1"/>
      <c r="V178" s="1"/>
      <c r="W178" s="1"/>
      <c r="X178" s="1"/>
      <c r="Y178" s="1"/>
      <c r="Z178" s="1"/>
    </row>
    <row r="179" spans="1:26" ht="13.5">
      <c r="A179" s="4"/>
      <c r="B179" s="4"/>
      <c r="C179" s="4"/>
      <c r="D179" s="4"/>
      <c r="E179" s="4"/>
      <c r="F179" s="9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1"/>
      <c r="U179" s="1"/>
      <c r="V179" s="1"/>
      <c r="W179" s="1"/>
      <c r="X179" s="1"/>
      <c r="Y179" s="1"/>
      <c r="Z179" s="1"/>
    </row>
    <row r="180" spans="1:26" ht="13.5">
      <c r="A180" s="4"/>
      <c r="B180" s="4"/>
      <c r="C180" s="4"/>
      <c r="D180" s="4"/>
      <c r="E180" s="4"/>
      <c r="F180" s="9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1"/>
      <c r="U180" s="1"/>
      <c r="V180" s="1"/>
      <c r="W180" s="1"/>
      <c r="X180" s="1"/>
      <c r="Y180" s="1"/>
      <c r="Z180" s="1"/>
    </row>
    <row r="181" spans="1:26" ht="13.5">
      <c r="A181" s="4"/>
      <c r="B181" s="4"/>
      <c r="C181" s="4"/>
      <c r="D181" s="4"/>
      <c r="E181" s="4"/>
      <c r="F181" s="9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1"/>
      <c r="U181" s="1"/>
      <c r="V181" s="1"/>
      <c r="W181" s="1"/>
      <c r="X181" s="1"/>
      <c r="Y181" s="1"/>
      <c r="Z181" s="1"/>
    </row>
    <row r="182" spans="1:26" ht="13.5">
      <c r="A182" s="4"/>
      <c r="B182" s="4"/>
      <c r="C182" s="4"/>
      <c r="D182" s="4"/>
      <c r="E182" s="4"/>
      <c r="F182" s="9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1"/>
      <c r="U182" s="1"/>
      <c r="V182" s="1"/>
      <c r="W182" s="1"/>
      <c r="X182" s="1"/>
      <c r="Y182" s="1"/>
      <c r="Z182" s="1"/>
    </row>
    <row r="183" spans="1:26" ht="13.5">
      <c r="A183" s="4"/>
      <c r="B183" s="4"/>
      <c r="C183" s="4"/>
      <c r="D183" s="4"/>
      <c r="E183" s="4"/>
      <c r="F183" s="9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1"/>
      <c r="U183" s="1"/>
      <c r="V183" s="1"/>
      <c r="W183" s="1"/>
      <c r="X183" s="1"/>
      <c r="Y183" s="1"/>
      <c r="Z183" s="1"/>
    </row>
    <row r="184" spans="1:26" ht="13.5">
      <c r="A184" s="4"/>
      <c r="B184" s="4"/>
      <c r="C184" s="4"/>
      <c r="D184" s="4"/>
      <c r="E184" s="4"/>
      <c r="F184" s="9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1"/>
      <c r="U184" s="1"/>
      <c r="V184" s="1"/>
      <c r="W184" s="1"/>
      <c r="X184" s="1"/>
      <c r="Y184" s="1"/>
      <c r="Z184" s="1"/>
    </row>
    <row r="185" spans="1:26" ht="13.5">
      <c r="A185" s="4"/>
      <c r="B185" s="4"/>
      <c r="C185" s="4"/>
      <c r="D185" s="4"/>
      <c r="E185" s="4"/>
      <c r="F185" s="9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1"/>
      <c r="U185" s="1"/>
      <c r="V185" s="1"/>
      <c r="W185" s="1"/>
      <c r="X185" s="1"/>
      <c r="Y185" s="1"/>
      <c r="Z185" s="1"/>
    </row>
    <row r="186" spans="1:26" ht="13.5">
      <c r="A186" s="4"/>
      <c r="B186" s="4"/>
      <c r="C186" s="4"/>
      <c r="D186" s="4"/>
      <c r="E186" s="4"/>
      <c r="F186" s="9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1"/>
      <c r="U186" s="1"/>
      <c r="V186" s="1"/>
      <c r="W186" s="1"/>
      <c r="X186" s="1"/>
      <c r="Y186" s="1"/>
      <c r="Z186" s="1"/>
    </row>
    <row r="187" spans="1:26" ht="13.5">
      <c r="A187" s="4"/>
      <c r="B187" s="4"/>
      <c r="C187" s="4"/>
      <c r="D187" s="4"/>
      <c r="E187" s="4"/>
      <c r="F187" s="9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1"/>
      <c r="U187" s="1"/>
      <c r="V187" s="1"/>
      <c r="W187" s="1"/>
      <c r="X187" s="1"/>
      <c r="Y187" s="1"/>
      <c r="Z187" s="1"/>
    </row>
    <row r="188" spans="1:26" ht="13.5">
      <c r="A188" s="4"/>
      <c r="B188" s="4"/>
      <c r="C188" s="4"/>
      <c r="D188" s="4"/>
      <c r="E188" s="4"/>
      <c r="F188" s="9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"/>
      <c r="U188" s="1"/>
      <c r="V188" s="1"/>
      <c r="W188" s="1"/>
      <c r="X188" s="1"/>
      <c r="Y188" s="1"/>
      <c r="Z188" s="1"/>
    </row>
    <row r="189" spans="1:26" ht="13.5">
      <c r="A189" s="4"/>
      <c r="B189" s="4"/>
      <c r="C189" s="4"/>
      <c r="D189" s="4"/>
      <c r="E189" s="4"/>
      <c r="F189" s="9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1"/>
      <c r="U189" s="1"/>
      <c r="V189" s="1"/>
      <c r="W189" s="1"/>
      <c r="X189" s="1"/>
      <c r="Y189" s="1"/>
      <c r="Z189" s="1"/>
    </row>
    <row r="190" spans="1:26" ht="13.5">
      <c r="A190" s="4"/>
      <c r="B190" s="4"/>
      <c r="C190" s="4"/>
      <c r="D190" s="4"/>
      <c r="E190" s="4"/>
      <c r="F190" s="9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1"/>
      <c r="U190" s="1"/>
      <c r="V190" s="1"/>
      <c r="W190" s="1"/>
      <c r="X190" s="1"/>
      <c r="Y190" s="1"/>
      <c r="Z190" s="1"/>
    </row>
    <row r="191" spans="1:26" ht="13.5">
      <c r="A191" s="4"/>
      <c r="B191" s="4"/>
      <c r="C191" s="4"/>
      <c r="D191" s="4"/>
      <c r="E191" s="4"/>
      <c r="F191" s="9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1"/>
      <c r="U191" s="1"/>
      <c r="V191" s="1"/>
      <c r="W191" s="1"/>
      <c r="X191" s="1"/>
      <c r="Y191" s="1"/>
      <c r="Z191" s="1"/>
    </row>
    <row r="192" spans="1:26" ht="13.5">
      <c r="A192" s="4"/>
      <c r="B192" s="4"/>
      <c r="C192" s="4"/>
      <c r="D192" s="4"/>
      <c r="E192" s="4"/>
      <c r="F192" s="9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1"/>
      <c r="U192" s="1"/>
      <c r="V192" s="1"/>
      <c r="W192" s="1"/>
      <c r="X192" s="1"/>
      <c r="Y192" s="1"/>
      <c r="Z192" s="1"/>
    </row>
    <row r="193" spans="1:26" ht="13.5">
      <c r="A193" s="4"/>
      <c r="B193" s="4"/>
      <c r="C193" s="4"/>
      <c r="D193" s="4"/>
      <c r="E193" s="4"/>
      <c r="F193" s="9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1"/>
      <c r="U193" s="1"/>
      <c r="V193" s="1"/>
      <c r="W193" s="1"/>
      <c r="X193" s="1"/>
      <c r="Y193" s="1"/>
      <c r="Z193" s="1"/>
    </row>
    <row r="194" spans="1:26" ht="13.5">
      <c r="A194" s="4"/>
      <c r="B194" s="4"/>
      <c r="C194" s="4"/>
      <c r="D194" s="4"/>
      <c r="E194" s="4"/>
      <c r="F194" s="9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1"/>
      <c r="U194" s="1"/>
      <c r="V194" s="1"/>
      <c r="W194" s="1"/>
      <c r="X194" s="1"/>
      <c r="Y194" s="1"/>
      <c r="Z194" s="1"/>
    </row>
    <row r="195" spans="1:26" ht="13.5">
      <c r="A195" s="4"/>
      <c r="B195" s="4"/>
      <c r="C195" s="4"/>
      <c r="D195" s="4"/>
      <c r="E195" s="4"/>
      <c r="F195" s="9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1"/>
      <c r="U195" s="1"/>
      <c r="V195" s="1"/>
      <c r="W195" s="1"/>
      <c r="X195" s="1"/>
      <c r="Y195" s="1"/>
      <c r="Z195" s="1"/>
    </row>
    <row r="196" spans="1:26" ht="13.5">
      <c r="A196" s="4"/>
      <c r="B196" s="4"/>
      <c r="C196" s="4"/>
      <c r="D196" s="4"/>
      <c r="E196" s="4"/>
      <c r="F196" s="9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1"/>
      <c r="U196" s="1"/>
      <c r="V196" s="1"/>
      <c r="W196" s="1"/>
      <c r="X196" s="1"/>
      <c r="Y196" s="1"/>
      <c r="Z196" s="1"/>
    </row>
    <row r="197" spans="1:26" ht="13.5">
      <c r="A197" s="4"/>
      <c r="B197" s="4"/>
      <c r="C197" s="4"/>
      <c r="D197" s="4"/>
      <c r="E197" s="4"/>
      <c r="F197" s="9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1"/>
      <c r="U197" s="1"/>
      <c r="V197" s="1"/>
      <c r="W197" s="1"/>
      <c r="X197" s="1"/>
      <c r="Y197" s="1"/>
      <c r="Z197" s="1"/>
    </row>
    <row r="198" spans="1:26" ht="13.5">
      <c r="A198" s="4"/>
      <c r="B198" s="4"/>
      <c r="C198" s="4"/>
      <c r="D198" s="4"/>
      <c r="E198" s="4"/>
      <c r="F198" s="9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1"/>
      <c r="U198" s="1"/>
      <c r="V198" s="1"/>
      <c r="W198" s="1"/>
      <c r="X198" s="1"/>
      <c r="Y198" s="1"/>
      <c r="Z198" s="1"/>
    </row>
    <row r="199" spans="1:26" ht="13.5">
      <c r="A199" s="4"/>
      <c r="B199" s="4"/>
      <c r="C199" s="4"/>
      <c r="D199" s="4"/>
      <c r="E199" s="4"/>
      <c r="F199" s="9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1"/>
      <c r="U199" s="1"/>
      <c r="V199" s="1"/>
      <c r="W199" s="1"/>
      <c r="X199" s="1"/>
      <c r="Y199" s="1"/>
      <c r="Z199" s="1"/>
    </row>
    <row r="200" spans="1:26" ht="13.5">
      <c r="A200" s="4"/>
      <c r="B200" s="4"/>
      <c r="C200" s="4"/>
      <c r="D200" s="4"/>
      <c r="E200" s="4"/>
      <c r="F200" s="9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</row>
    <row r="201" spans="1:26" ht="13.5">
      <c r="A201" s="4"/>
      <c r="B201" s="4"/>
      <c r="C201" s="4"/>
      <c r="D201" s="4"/>
      <c r="E201" s="4"/>
      <c r="F201" s="9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1"/>
      <c r="U201" s="1"/>
      <c r="V201" s="1"/>
      <c r="W201" s="1"/>
      <c r="X201" s="1"/>
      <c r="Y201" s="1"/>
      <c r="Z201" s="1"/>
    </row>
    <row r="202" spans="1:26" ht="13.5">
      <c r="A202" s="4"/>
      <c r="B202" s="4"/>
      <c r="C202" s="4"/>
      <c r="D202" s="4"/>
      <c r="E202" s="4"/>
      <c r="F202" s="9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1"/>
      <c r="U202" s="1"/>
      <c r="V202" s="1"/>
      <c r="W202" s="1"/>
      <c r="X202" s="1"/>
      <c r="Y202" s="1"/>
      <c r="Z202" s="1"/>
    </row>
    <row r="203" spans="1:26" ht="13.5">
      <c r="A203" s="4"/>
      <c r="B203" s="4"/>
      <c r="C203" s="4"/>
      <c r="D203" s="4"/>
      <c r="E203" s="4"/>
      <c r="F203" s="9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1"/>
      <c r="U203" s="1"/>
      <c r="V203" s="1"/>
      <c r="W203" s="1"/>
      <c r="X203" s="1"/>
      <c r="Y203" s="1"/>
      <c r="Z203" s="1"/>
    </row>
    <row r="204" spans="1:26" ht="13.5">
      <c r="A204" s="4"/>
      <c r="B204" s="4"/>
      <c r="C204" s="4"/>
      <c r="D204" s="4"/>
      <c r="E204" s="4"/>
      <c r="F204" s="9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1"/>
      <c r="U204" s="1"/>
      <c r="V204" s="1"/>
      <c r="W204" s="1"/>
      <c r="X204" s="1"/>
      <c r="Y204" s="1"/>
      <c r="Z204" s="1"/>
    </row>
    <row r="205" spans="1:26" ht="13.5">
      <c r="A205" s="4"/>
      <c r="B205" s="4"/>
      <c r="C205" s="4"/>
      <c r="D205" s="4"/>
      <c r="E205" s="4"/>
      <c r="F205" s="9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1"/>
      <c r="U205" s="1"/>
      <c r="V205" s="1"/>
      <c r="W205" s="1"/>
      <c r="X205" s="1"/>
      <c r="Y205" s="1"/>
      <c r="Z205" s="1"/>
    </row>
    <row r="206" spans="1:26" ht="13.5">
      <c r="A206" s="4"/>
      <c r="B206" s="4"/>
      <c r="C206" s="4"/>
      <c r="D206" s="4"/>
      <c r="E206" s="4"/>
      <c r="F206" s="9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1"/>
      <c r="U206" s="1"/>
      <c r="V206" s="1"/>
      <c r="W206" s="1"/>
      <c r="X206" s="1"/>
      <c r="Y206" s="1"/>
      <c r="Z206" s="1"/>
    </row>
    <row r="207" spans="1:26" ht="13.5">
      <c r="A207" s="4"/>
      <c r="B207" s="4"/>
      <c r="C207" s="4"/>
      <c r="D207" s="4"/>
      <c r="E207" s="4"/>
      <c r="F207" s="9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1"/>
      <c r="U207" s="1"/>
      <c r="V207" s="1"/>
      <c r="W207" s="1"/>
      <c r="X207" s="1"/>
      <c r="Y207" s="1"/>
      <c r="Z207" s="1"/>
    </row>
    <row r="208" spans="1:26" ht="13.5">
      <c r="A208" s="4"/>
      <c r="B208" s="4"/>
      <c r="C208" s="4"/>
      <c r="D208" s="4"/>
      <c r="E208" s="4"/>
      <c r="F208" s="9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1"/>
      <c r="U208" s="1"/>
      <c r="V208" s="1"/>
      <c r="W208" s="1"/>
      <c r="X208" s="1"/>
      <c r="Y208" s="1"/>
      <c r="Z208" s="1"/>
    </row>
    <row r="209" spans="1:26" ht="13.5">
      <c r="A209" s="4"/>
      <c r="B209" s="4"/>
      <c r="C209" s="4"/>
      <c r="D209" s="4"/>
      <c r="E209" s="4"/>
      <c r="F209" s="9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1"/>
      <c r="U209" s="1"/>
      <c r="V209" s="1"/>
      <c r="W209" s="1"/>
      <c r="X209" s="1"/>
      <c r="Y209" s="1"/>
      <c r="Z209" s="1"/>
    </row>
    <row r="210" spans="1:26" ht="13.5">
      <c r="A210" s="4"/>
      <c r="B210" s="4"/>
      <c r="C210" s="4"/>
      <c r="D210" s="4"/>
      <c r="E210" s="4"/>
      <c r="F210" s="9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1"/>
      <c r="U210" s="1"/>
      <c r="V210" s="1"/>
      <c r="W210" s="1"/>
      <c r="X210" s="1"/>
      <c r="Y210" s="1"/>
      <c r="Z210" s="1"/>
    </row>
    <row r="211" spans="1:26" ht="13.5">
      <c r="A211" s="4"/>
      <c r="B211" s="4"/>
      <c r="C211" s="4"/>
      <c r="D211" s="4"/>
      <c r="E211" s="4"/>
      <c r="F211" s="9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1"/>
      <c r="U211" s="1"/>
      <c r="V211" s="1"/>
      <c r="W211" s="1"/>
      <c r="X211" s="1"/>
      <c r="Y211" s="1"/>
      <c r="Z211" s="1"/>
    </row>
    <row r="212" spans="1:26" ht="13.5">
      <c r="A212" s="4"/>
      <c r="B212" s="4"/>
      <c r="C212" s="4"/>
      <c r="D212" s="4"/>
      <c r="E212" s="4"/>
      <c r="F212" s="9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1"/>
      <c r="U212" s="1"/>
      <c r="V212" s="1"/>
      <c r="W212" s="1"/>
      <c r="X212" s="1"/>
      <c r="Y212" s="1"/>
      <c r="Z212" s="1"/>
    </row>
    <row r="213" spans="1:26" ht="13.5">
      <c r="A213" s="4"/>
      <c r="B213" s="4"/>
      <c r="C213" s="4"/>
      <c r="D213" s="4"/>
      <c r="E213" s="4"/>
      <c r="F213" s="9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1"/>
      <c r="U213" s="1"/>
      <c r="V213" s="1"/>
      <c r="W213" s="1"/>
      <c r="X213" s="1"/>
      <c r="Y213" s="1"/>
      <c r="Z213" s="1"/>
    </row>
    <row r="214" spans="1:26" ht="13.5">
      <c r="A214" s="4"/>
      <c r="B214" s="4"/>
      <c r="C214" s="4"/>
      <c r="D214" s="4"/>
      <c r="E214" s="4"/>
      <c r="F214" s="9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1"/>
      <c r="U214" s="1"/>
      <c r="V214" s="1"/>
      <c r="W214" s="1"/>
      <c r="X214" s="1"/>
      <c r="Y214" s="1"/>
      <c r="Z214" s="1"/>
    </row>
    <row r="215" spans="1:26" ht="13.5">
      <c r="A215" s="4"/>
      <c r="B215" s="4"/>
      <c r="C215" s="4"/>
      <c r="D215" s="4"/>
      <c r="E215" s="4"/>
      <c r="F215" s="9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1"/>
      <c r="U215" s="1"/>
      <c r="V215" s="1"/>
      <c r="W215" s="1"/>
      <c r="X215" s="1"/>
      <c r="Y215" s="1"/>
      <c r="Z215" s="1"/>
    </row>
    <row r="216" spans="1:26" ht="13.5">
      <c r="A216" s="4"/>
      <c r="B216" s="4"/>
      <c r="C216" s="4"/>
      <c r="D216" s="4"/>
      <c r="E216" s="4"/>
      <c r="F216" s="9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1"/>
      <c r="U216" s="1"/>
      <c r="V216" s="1"/>
      <c r="W216" s="1"/>
      <c r="X216" s="1"/>
      <c r="Y216" s="1"/>
      <c r="Z216" s="1"/>
    </row>
    <row r="217" spans="1:26" ht="13.5">
      <c r="A217" s="4"/>
      <c r="B217" s="4"/>
      <c r="C217" s="4"/>
      <c r="D217" s="4"/>
      <c r="E217" s="4"/>
      <c r="F217" s="9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1"/>
      <c r="U217" s="1"/>
      <c r="V217" s="1"/>
      <c r="W217" s="1"/>
      <c r="X217" s="1"/>
      <c r="Y217" s="1"/>
      <c r="Z217" s="1"/>
    </row>
    <row r="218" spans="1:26" ht="13.5">
      <c r="A218" s="4"/>
      <c r="B218" s="4"/>
      <c r="C218" s="4"/>
      <c r="D218" s="4"/>
      <c r="E218" s="4"/>
      <c r="F218" s="9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1"/>
      <c r="U218" s="1"/>
      <c r="V218" s="1"/>
      <c r="W218" s="1"/>
      <c r="X218" s="1"/>
      <c r="Y218" s="1"/>
      <c r="Z218" s="1"/>
    </row>
    <row r="219" spans="1:26" ht="13.5">
      <c r="A219" s="4"/>
      <c r="B219" s="4"/>
      <c r="C219" s="4"/>
      <c r="D219" s="4"/>
      <c r="E219" s="4"/>
      <c r="F219" s="9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1"/>
      <c r="U219" s="1"/>
      <c r="V219" s="1"/>
      <c r="W219" s="1"/>
      <c r="X219" s="1"/>
      <c r="Y219" s="1"/>
      <c r="Z219" s="1"/>
    </row>
    <row r="220" spans="1:26" ht="13.5">
      <c r="A220" s="4"/>
      <c r="B220" s="4"/>
      <c r="C220" s="4"/>
      <c r="D220" s="4"/>
      <c r="E220" s="4"/>
      <c r="F220" s="9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1"/>
      <c r="U220" s="1"/>
      <c r="V220" s="1"/>
      <c r="W220" s="1"/>
      <c r="X220" s="1"/>
      <c r="Y220" s="1"/>
      <c r="Z220" s="1"/>
    </row>
    <row r="221" spans="1:26" ht="13.5">
      <c r="A221" s="4"/>
      <c r="B221" s="4"/>
      <c r="C221" s="4"/>
      <c r="D221" s="4"/>
      <c r="E221" s="4"/>
      <c r="F221" s="9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"/>
      <c r="U221" s="1"/>
      <c r="V221" s="1"/>
      <c r="W221" s="1"/>
      <c r="X221" s="1"/>
      <c r="Y221" s="1"/>
      <c r="Z221" s="1"/>
    </row>
    <row r="222" spans="1:26" ht="13.5">
      <c r="A222" s="4"/>
      <c r="B222" s="4"/>
      <c r="C222" s="4"/>
      <c r="D222" s="4"/>
      <c r="E222" s="4"/>
      <c r="F222" s="9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1"/>
      <c r="U222" s="1"/>
      <c r="V222" s="1"/>
      <c r="W222" s="1"/>
      <c r="X222" s="1"/>
      <c r="Y222" s="1"/>
      <c r="Z222" s="1"/>
    </row>
    <row r="223" spans="1:26" ht="13.5">
      <c r="A223" s="4"/>
      <c r="B223" s="4"/>
      <c r="C223" s="4"/>
      <c r="D223" s="4"/>
      <c r="E223" s="4"/>
      <c r="F223" s="9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1"/>
      <c r="U223" s="1"/>
      <c r="V223" s="1"/>
      <c r="W223" s="1"/>
      <c r="X223" s="1"/>
      <c r="Y223" s="1"/>
      <c r="Z223" s="1"/>
    </row>
    <row r="224" spans="1:26" ht="13.5">
      <c r="A224" s="4"/>
      <c r="B224" s="4"/>
      <c r="C224" s="4"/>
      <c r="D224" s="4"/>
      <c r="E224" s="4"/>
      <c r="F224" s="9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1"/>
      <c r="U224" s="1"/>
      <c r="V224" s="1"/>
      <c r="W224" s="1"/>
      <c r="X224" s="1"/>
      <c r="Y224" s="1"/>
      <c r="Z224" s="1"/>
    </row>
    <row r="225" spans="1:26" ht="13.5">
      <c r="A225" s="4"/>
      <c r="B225" s="4"/>
      <c r="C225" s="4"/>
      <c r="D225" s="4"/>
      <c r="E225" s="4"/>
      <c r="F225" s="9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1"/>
      <c r="U225" s="1"/>
      <c r="V225" s="1"/>
      <c r="W225" s="1"/>
      <c r="X225" s="1"/>
      <c r="Y225" s="1"/>
      <c r="Z225" s="1"/>
    </row>
    <row r="226" spans="1:26" ht="13.5">
      <c r="A226" s="4"/>
      <c r="B226" s="4"/>
      <c r="C226" s="4"/>
      <c r="D226" s="4"/>
      <c r="E226" s="4"/>
      <c r="F226" s="9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1"/>
      <c r="U226" s="1"/>
      <c r="V226" s="1"/>
      <c r="W226" s="1"/>
      <c r="X226" s="1"/>
      <c r="Y226" s="1"/>
      <c r="Z226" s="1"/>
    </row>
    <row r="227" spans="1:26" ht="13.5">
      <c r="A227" s="4"/>
      <c r="B227" s="4"/>
      <c r="C227" s="4"/>
      <c r="D227" s="4"/>
      <c r="E227" s="4"/>
      <c r="F227" s="9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1"/>
      <c r="U227" s="1"/>
      <c r="V227" s="1"/>
      <c r="W227" s="1"/>
      <c r="X227" s="1"/>
      <c r="Y227" s="1"/>
      <c r="Z227" s="1"/>
    </row>
    <row r="228" spans="1:26" ht="13.5">
      <c r="A228" s="4"/>
      <c r="B228" s="4"/>
      <c r="C228" s="4"/>
      <c r="D228" s="4"/>
      <c r="E228" s="4"/>
      <c r="F228" s="9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1"/>
      <c r="U228" s="1"/>
      <c r="V228" s="1"/>
      <c r="W228" s="1"/>
      <c r="X228" s="1"/>
      <c r="Y228" s="1"/>
      <c r="Z228" s="1"/>
    </row>
    <row r="229" spans="1:26" ht="13.5">
      <c r="A229" s="4"/>
      <c r="B229" s="4"/>
      <c r="C229" s="4"/>
      <c r="D229" s="4"/>
      <c r="E229" s="4"/>
      <c r="F229" s="9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1"/>
      <c r="U229" s="1"/>
      <c r="V229" s="1"/>
      <c r="W229" s="1"/>
      <c r="X229" s="1"/>
      <c r="Y229" s="1"/>
      <c r="Z229" s="1"/>
    </row>
    <row r="230" spans="1:26" ht="13.5">
      <c r="A230" s="4"/>
      <c r="B230" s="4"/>
      <c r="C230" s="4"/>
      <c r="D230" s="4"/>
      <c r="E230" s="4"/>
      <c r="F230" s="9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1"/>
      <c r="U230" s="1"/>
      <c r="V230" s="1"/>
      <c r="W230" s="1"/>
      <c r="X230" s="1"/>
      <c r="Y230" s="1"/>
      <c r="Z230" s="1"/>
    </row>
    <row r="231" spans="1:26" ht="13.5">
      <c r="A231" s="4"/>
      <c r="B231" s="4"/>
      <c r="C231" s="4"/>
      <c r="D231" s="4"/>
      <c r="E231" s="4"/>
      <c r="F231" s="9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1"/>
      <c r="U231" s="1"/>
      <c r="V231" s="1"/>
      <c r="W231" s="1"/>
      <c r="X231" s="1"/>
      <c r="Y231" s="1"/>
      <c r="Z231" s="1"/>
    </row>
    <row r="232" spans="1:26" ht="13.5">
      <c r="A232" s="4"/>
      <c r="B232" s="4"/>
      <c r="C232" s="4"/>
      <c r="D232" s="4"/>
      <c r="E232" s="4"/>
      <c r="F232" s="9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1"/>
      <c r="U232" s="1"/>
      <c r="V232" s="1"/>
      <c r="W232" s="1"/>
      <c r="X232" s="1"/>
      <c r="Y232" s="1"/>
      <c r="Z232" s="1"/>
    </row>
    <row r="233" spans="1:26" ht="13.5">
      <c r="A233" s="4"/>
      <c r="B233" s="4"/>
      <c r="C233" s="4"/>
      <c r="D233" s="4"/>
      <c r="E233" s="4"/>
      <c r="F233" s="9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1"/>
      <c r="U233" s="1"/>
      <c r="V233" s="1"/>
      <c r="W233" s="1"/>
      <c r="X233" s="1"/>
      <c r="Y233" s="1"/>
      <c r="Z233" s="1"/>
    </row>
    <row r="234" spans="1:26" ht="13.5">
      <c r="A234" s="4"/>
      <c r="B234" s="4"/>
      <c r="C234" s="4"/>
      <c r="D234" s="4"/>
      <c r="E234" s="4"/>
      <c r="F234" s="9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1"/>
      <c r="U234" s="1"/>
      <c r="V234" s="1"/>
      <c r="W234" s="1"/>
      <c r="X234" s="1"/>
      <c r="Y234" s="1"/>
      <c r="Z234" s="1"/>
    </row>
    <row r="235" spans="1:26" ht="13.5">
      <c r="A235" s="4"/>
      <c r="B235" s="4"/>
      <c r="C235" s="4"/>
      <c r="D235" s="4"/>
      <c r="E235" s="4"/>
      <c r="F235" s="9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1"/>
      <c r="U235" s="1"/>
      <c r="V235" s="1"/>
      <c r="W235" s="1"/>
      <c r="X235" s="1"/>
      <c r="Y235" s="1"/>
      <c r="Z235" s="1"/>
    </row>
    <row r="236" spans="1:26" ht="13.5">
      <c r="A236" s="4"/>
      <c r="B236" s="4"/>
      <c r="C236" s="4"/>
      <c r="D236" s="4"/>
      <c r="E236" s="4"/>
      <c r="F236" s="9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1"/>
      <c r="U236" s="1"/>
      <c r="V236" s="1"/>
      <c r="W236" s="1"/>
      <c r="X236" s="1"/>
      <c r="Y236" s="1"/>
      <c r="Z236" s="1"/>
    </row>
    <row r="237" spans="1:26" ht="13.5">
      <c r="A237" s="4"/>
      <c r="B237" s="4"/>
      <c r="C237" s="4"/>
      <c r="D237" s="4"/>
      <c r="E237" s="4"/>
      <c r="F237" s="9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1"/>
      <c r="U237" s="1"/>
      <c r="V237" s="1"/>
      <c r="W237" s="1"/>
      <c r="X237" s="1"/>
      <c r="Y237" s="1"/>
      <c r="Z237" s="1"/>
    </row>
    <row r="238" spans="1:26" ht="13.5">
      <c r="A238" s="4"/>
      <c r="B238" s="4"/>
      <c r="C238" s="4"/>
      <c r="D238" s="4"/>
      <c r="E238" s="4"/>
      <c r="F238" s="9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1"/>
      <c r="U238" s="1"/>
      <c r="V238" s="1"/>
      <c r="W238" s="1"/>
      <c r="X238" s="1"/>
      <c r="Y238" s="1"/>
      <c r="Z238" s="1"/>
    </row>
    <row r="239" spans="1:26" ht="13.5">
      <c r="A239" s="4"/>
      <c r="B239" s="4"/>
      <c r="C239" s="4"/>
      <c r="D239" s="4"/>
      <c r="E239" s="4"/>
      <c r="F239" s="9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1"/>
      <c r="U239" s="1"/>
      <c r="V239" s="1"/>
      <c r="W239" s="1"/>
      <c r="X239" s="1"/>
      <c r="Y239" s="1"/>
      <c r="Z239" s="1"/>
    </row>
    <row r="240" spans="1:26" ht="13.5">
      <c r="A240" s="4"/>
      <c r="B240" s="4"/>
      <c r="C240" s="4"/>
      <c r="D240" s="4"/>
      <c r="E240" s="4"/>
      <c r="F240" s="9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"/>
      <c r="U240" s="1"/>
      <c r="V240" s="1"/>
      <c r="W240" s="1"/>
      <c r="X240" s="1"/>
      <c r="Y240" s="1"/>
      <c r="Z240" s="1"/>
    </row>
    <row r="241" spans="1:26" ht="13.5">
      <c r="A241" s="4"/>
      <c r="B241" s="4"/>
      <c r="C241" s="4"/>
      <c r="D241" s="4"/>
      <c r="E241" s="4"/>
      <c r="F241" s="9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1"/>
      <c r="U241" s="1"/>
      <c r="V241" s="1"/>
      <c r="W241" s="1"/>
      <c r="X241" s="1"/>
      <c r="Y241" s="1"/>
      <c r="Z241" s="1"/>
    </row>
    <row r="242" spans="1:26" ht="13.5">
      <c r="A242" s="4"/>
      <c r="B242" s="4"/>
      <c r="C242" s="4"/>
      <c r="D242" s="4"/>
      <c r="E242" s="4"/>
      <c r="F242" s="9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1"/>
      <c r="U242" s="1"/>
      <c r="V242" s="1"/>
      <c r="W242" s="1"/>
      <c r="X242" s="1"/>
      <c r="Y242" s="1"/>
      <c r="Z242" s="1"/>
    </row>
    <row r="243" spans="1:26" ht="13.5">
      <c r="A243" s="4"/>
      <c r="B243" s="4"/>
      <c r="C243" s="4"/>
      <c r="D243" s="4"/>
      <c r="E243" s="4"/>
      <c r="F243" s="9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1"/>
      <c r="U243" s="1"/>
      <c r="V243" s="1"/>
      <c r="W243" s="1"/>
      <c r="X243" s="1"/>
      <c r="Y243" s="1"/>
      <c r="Z243" s="1"/>
    </row>
    <row r="244" spans="1:26" ht="13.5">
      <c r="A244" s="4"/>
      <c r="B244" s="4"/>
      <c r="C244" s="4"/>
      <c r="D244" s="4"/>
      <c r="E244" s="4"/>
      <c r="F244" s="9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1"/>
      <c r="U244" s="1"/>
      <c r="V244" s="1"/>
      <c r="W244" s="1"/>
      <c r="X244" s="1"/>
      <c r="Y244" s="1"/>
      <c r="Z244" s="1"/>
    </row>
    <row r="245" spans="1:26" ht="13.5">
      <c r="A245" s="4"/>
      <c r="B245" s="4"/>
      <c r="C245" s="4"/>
      <c r="D245" s="4"/>
      <c r="E245" s="4"/>
      <c r="F245" s="9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1"/>
      <c r="U245" s="1"/>
      <c r="V245" s="1"/>
      <c r="W245" s="1"/>
      <c r="X245" s="1"/>
      <c r="Y245" s="1"/>
      <c r="Z245" s="1"/>
    </row>
    <row r="246" spans="1:26" ht="13.5">
      <c r="A246" s="4"/>
      <c r="B246" s="4"/>
      <c r="C246" s="4"/>
      <c r="D246" s="4"/>
      <c r="E246" s="4"/>
      <c r="F246" s="9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1"/>
      <c r="U246" s="1"/>
      <c r="V246" s="1"/>
      <c r="W246" s="1"/>
      <c r="X246" s="1"/>
      <c r="Y246" s="1"/>
      <c r="Z246" s="1"/>
    </row>
    <row r="247" spans="1:26" ht="13.5">
      <c r="A247" s="4"/>
      <c r="B247" s="4"/>
      <c r="C247" s="4"/>
      <c r="D247" s="4"/>
      <c r="E247" s="4"/>
      <c r="F247" s="9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1"/>
      <c r="U247" s="1"/>
      <c r="V247" s="1"/>
      <c r="W247" s="1"/>
      <c r="X247" s="1"/>
      <c r="Y247" s="1"/>
      <c r="Z247" s="1"/>
    </row>
    <row r="248" spans="1:26" ht="13.5">
      <c r="A248" s="4"/>
      <c r="B248" s="4"/>
      <c r="C248" s="4"/>
      <c r="D248" s="4"/>
      <c r="E248" s="4"/>
      <c r="F248" s="9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1"/>
      <c r="U248" s="1"/>
      <c r="V248" s="1"/>
      <c r="W248" s="1"/>
      <c r="X248" s="1"/>
      <c r="Y248" s="1"/>
      <c r="Z248" s="1"/>
    </row>
    <row r="249" spans="1:26" ht="13.5">
      <c r="A249" s="4"/>
      <c r="B249" s="4"/>
      <c r="C249" s="4"/>
      <c r="D249" s="4"/>
      <c r="E249" s="4"/>
      <c r="F249" s="9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1"/>
      <c r="U249" s="1"/>
      <c r="V249" s="1"/>
      <c r="W249" s="1"/>
      <c r="X249" s="1"/>
      <c r="Y249" s="1"/>
      <c r="Z249" s="1"/>
    </row>
    <row r="250" spans="1:26" ht="13.5">
      <c r="A250" s="4"/>
      <c r="B250" s="4"/>
      <c r="C250" s="4"/>
      <c r="D250" s="4"/>
      <c r="E250" s="4"/>
      <c r="F250" s="9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1"/>
      <c r="U250" s="1"/>
      <c r="V250" s="1"/>
      <c r="W250" s="1"/>
      <c r="X250" s="1"/>
      <c r="Y250" s="1"/>
      <c r="Z250" s="1"/>
    </row>
    <row r="251" spans="1:26" ht="13.5">
      <c r="A251" s="4"/>
      <c r="B251" s="4"/>
      <c r="C251" s="4"/>
      <c r="D251" s="4"/>
      <c r="E251" s="4"/>
      <c r="F251" s="9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11">
    <mergeCell ref="B49:E49"/>
    <mergeCell ref="B50:E50"/>
    <mergeCell ref="B51:E51"/>
    <mergeCell ref="B52:E52"/>
    <mergeCell ref="B1:F1"/>
    <mergeCell ref="B2:E2"/>
    <mergeCell ref="B3:E3"/>
    <mergeCell ref="B10:E10"/>
    <mergeCell ref="B29:E29"/>
    <mergeCell ref="B43:E43"/>
    <mergeCell ref="B46:E46"/>
  </mergeCells>
  <pageMargins left="0.25" right="0.25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71"/>
  <sheetViews>
    <sheetView topLeftCell="B103" workbookViewId="0">
      <selection activeCell="E44" sqref="E44"/>
    </sheetView>
  </sheetViews>
  <sheetFormatPr defaultColWidth="14.453125" defaultRowHeight="12.5"/>
  <cols>
    <col min="1" max="1" width="7.54296875" hidden="1" customWidth="1"/>
    <col min="2" max="2" width="52.453125" customWidth="1"/>
    <col min="3" max="3" width="9.453125" customWidth="1"/>
    <col min="4" max="4" width="15.453125" customWidth="1"/>
    <col min="5" max="23" width="9.08984375" customWidth="1"/>
    <col min="24" max="24" width="14.453125" customWidth="1"/>
  </cols>
  <sheetData>
    <row r="1" spans="1:26" ht="17.5">
      <c r="A1" s="4"/>
      <c r="B1" s="179" t="s">
        <v>120</v>
      </c>
      <c r="C1" s="180"/>
      <c r="D1" s="18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8">
        <v>35000</v>
      </c>
      <c r="B2" s="198" t="s">
        <v>121</v>
      </c>
      <c r="C2" s="185"/>
      <c r="D2" s="199">
        <v>5000</v>
      </c>
      <c r="E2" s="4" t="s">
        <v>122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>
      <c r="A3" s="8">
        <v>35005</v>
      </c>
      <c r="B3" s="75" t="s">
        <v>123</v>
      </c>
      <c r="C3" s="95"/>
      <c r="D3" s="96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>
      <c r="A4" s="8"/>
      <c r="B4" s="75" t="s">
        <v>124</v>
      </c>
      <c r="C4" s="95"/>
      <c r="D4" s="97">
        <v>50000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8"/>
      <c r="B5" s="200" t="s">
        <v>125</v>
      </c>
      <c r="C5" s="184"/>
      <c r="D5" s="18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>
      <c r="A6" s="4"/>
      <c r="B6" s="68" t="s">
        <v>126</v>
      </c>
      <c r="C6" s="98">
        <v>10000</v>
      </c>
      <c r="D6" s="9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>
      <c r="A7" s="4"/>
      <c r="B7" s="167" t="s">
        <v>65</v>
      </c>
      <c r="C7" s="147"/>
      <c r="D7" s="100">
        <f>SUM(C6)</f>
        <v>10000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>
      <c r="A8" s="4"/>
      <c r="B8" s="168"/>
      <c r="C8" s="146"/>
      <c r="D8" s="14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4"/>
      <c r="B9" s="200" t="s">
        <v>127</v>
      </c>
      <c r="C9" s="184"/>
      <c r="D9" s="18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>
      <c r="A10" s="4"/>
      <c r="B10" s="167" t="s">
        <v>128</v>
      </c>
      <c r="C10" s="147"/>
      <c r="D10" s="101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>
      <c r="A11" s="4"/>
      <c r="B11" s="169"/>
      <c r="C11" s="146"/>
      <c r="D11" s="14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4"/>
      <c r="B12" s="201" t="s">
        <v>129</v>
      </c>
      <c r="C12" s="202"/>
      <c r="D12" s="20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>
      <c r="A13" s="102">
        <v>34850</v>
      </c>
      <c r="B13" s="68" t="s">
        <v>130</v>
      </c>
      <c r="C13" s="227">
        <v>0</v>
      </c>
      <c r="D13" s="9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>
      <c r="A14" s="48">
        <v>35310</v>
      </c>
      <c r="B14" s="103" t="s">
        <v>131</v>
      </c>
      <c r="C14" s="104">
        <v>10000</v>
      </c>
      <c r="D14" s="105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4"/>
      <c r="B15" s="167" t="s">
        <v>62</v>
      </c>
      <c r="C15" s="147"/>
      <c r="D15" s="100">
        <f>SUM(C13:C14)</f>
        <v>10000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>
      <c r="A16" s="4"/>
      <c r="B16" s="168"/>
      <c r="C16" s="146"/>
      <c r="D16" s="14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4"/>
      <c r="B17" s="200" t="s">
        <v>132</v>
      </c>
      <c r="C17" s="184"/>
      <c r="D17" s="18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>
      <c r="A18" s="106">
        <v>35440</v>
      </c>
      <c r="B18" s="90" t="s">
        <v>133</v>
      </c>
      <c r="C18" s="107">
        <v>15000</v>
      </c>
      <c r="D18" s="105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4"/>
      <c r="B19" s="167" t="s">
        <v>68</v>
      </c>
      <c r="C19" s="147"/>
      <c r="D19" s="100">
        <f>SUM(C18:C18)</f>
        <v>15000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>
      <c r="A20" s="4"/>
      <c r="B20" s="169"/>
      <c r="C20" s="146"/>
      <c r="D20" s="14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4"/>
      <c r="B21" s="200" t="s">
        <v>134</v>
      </c>
      <c r="C21" s="184"/>
      <c r="D21" s="18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>
      <c r="A22" s="4"/>
      <c r="B22" s="167" t="s">
        <v>135</v>
      </c>
      <c r="C22" s="147"/>
      <c r="D22" s="101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>
      <c r="A23" s="4"/>
      <c r="B23" s="108"/>
      <c r="C23" s="109"/>
      <c r="D23" s="1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>
      <c r="A24" s="4"/>
      <c r="B24" s="204" t="s">
        <v>136</v>
      </c>
      <c r="C24" s="111"/>
      <c r="D24" s="11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>
      <c r="A25" s="4"/>
      <c r="B25" s="113" t="s">
        <v>137</v>
      </c>
      <c r="C25" s="109"/>
      <c r="D25" s="114">
        <v>10000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>
      <c r="A26" s="4"/>
      <c r="B26" s="113" t="s">
        <v>138</v>
      </c>
      <c r="C26" s="109"/>
      <c r="D26" s="114">
        <v>5000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>
      <c r="A27" s="4"/>
      <c r="B27" s="115" t="s">
        <v>139</v>
      </c>
      <c r="C27" s="109"/>
      <c r="D27" s="110">
        <f>SUM(D25:D26)</f>
        <v>15000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4"/>
      <c r="B28" s="116"/>
      <c r="C28" s="109"/>
      <c r="D28" s="1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17"/>
      <c r="B29" s="205" t="s">
        <v>140</v>
      </c>
      <c r="C29" s="184"/>
      <c r="D29" s="185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4"/>
      <c r="Y29" s="4"/>
      <c r="Z29" s="4"/>
    </row>
    <row r="30" spans="1:26" ht="14">
      <c r="A30" s="8">
        <v>35890</v>
      </c>
      <c r="B30" s="206" t="s">
        <v>141</v>
      </c>
      <c r="C30" s="207"/>
      <c r="D30" s="20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4"/>
      <c r="Y30" s="4"/>
      <c r="Z30" s="4"/>
    </row>
    <row r="31" spans="1:26" ht="13.5">
      <c r="A31" s="117"/>
      <c r="B31" s="119" t="s">
        <v>142</v>
      </c>
      <c r="C31" s="98">
        <v>5000</v>
      </c>
      <c r="D31" s="118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4"/>
      <c r="Y31" s="4"/>
      <c r="Z31" s="4"/>
    </row>
    <row r="32" spans="1:26" ht="13.5">
      <c r="A32" s="117"/>
      <c r="B32" s="37" t="s">
        <v>143</v>
      </c>
      <c r="C32" s="120"/>
      <c r="D32" s="121">
        <f>SUM(C31)</f>
        <v>5000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4"/>
      <c r="Y32" s="4"/>
      <c r="Z32" s="4"/>
    </row>
    <row r="33" spans="1:26" ht="13.5">
      <c r="A33" s="117"/>
      <c r="B33" s="122"/>
      <c r="C33" s="118"/>
      <c r="D33" s="118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4"/>
      <c r="Y33" s="4"/>
      <c r="Z33" s="4"/>
    </row>
    <row r="34" spans="1:26" ht="14">
      <c r="A34" s="8">
        <v>35600</v>
      </c>
      <c r="B34" s="208" t="s">
        <v>144</v>
      </c>
      <c r="C34" s="209"/>
      <c r="D34" s="2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>
      <c r="A35" s="4"/>
      <c r="B35" s="123" t="s">
        <v>145</v>
      </c>
      <c r="C35" s="98">
        <v>5000</v>
      </c>
      <c r="D35" s="1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>
      <c r="A36" s="4"/>
      <c r="B36" s="36" t="s">
        <v>146</v>
      </c>
      <c r="C36" s="98">
        <v>5000</v>
      </c>
      <c r="D36" s="9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>
      <c r="A37" s="4"/>
      <c r="B37" s="85" t="s">
        <v>147</v>
      </c>
      <c r="C37" s="98">
        <v>10000</v>
      </c>
      <c r="D37" s="9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>
      <c r="A38" s="4"/>
      <c r="B38" s="123" t="s">
        <v>148</v>
      </c>
      <c r="C38" s="98">
        <v>10000</v>
      </c>
      <c r="D38" s="9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>
      <c r="A39" s="4"/>
      <c r="B39" s="123" t="s">
        <v>149</v>
      </c>
      <c r="C39" s="98">
        <v>10000</v>
      </c>
      <c r="D39" s="9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>
      <c r="A40" s="4"/>
      <c r="B40" s="167" t="s">
        <v>150</v>
      </c>
      <c r="C40" s="147"/>
      <c r="D40" s="100">
        <f>SUM(C35:C39)</f>
        <v>40000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>
      <c r="A41" s="4"/>
      <c r="B41" s="124"/>
      <c r="C41" s="118"/>
      <c r="D41" s="10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">
      <c r="A42" s="8">
        <v>35650</v>
      </c>
      <c r="B42" s="208" t="s">
        <v>151</v>
      </c>
      <c r="C42" s="209"/>
      <c r="D42" s="2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>
      <c r="A43" s="4"/>
      <c r="B43" s="123" t="s">
        <v>152</v>
      </c>
      <c r="C43" s="98">
        <v>10000</v>
      </c>
      <c r="D43" s="9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>
      <c r="A44" s="4"/>
      <c r="B44" s="123" t="s">
        <v>153</v>
      </c>
      <c r="C44" s="98">
        <v>2000</v>
      </c>
      <c r="D44" s="99"/>
      <c r="E44" s="7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>
      <c r="A45" s="125"/>
      <c r="B45" s="126" t="s">
        <v>154</v>
      </c>
      <c r="C45" s="127">
        <v>10000</v>
      </c>
      <c r="D45" s="128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ht="13.5">
      <c r="A46" s="4"/>
      <c r="B46" s="36" t="s">
        <v>155</v>
      </c>
      <c r="C46" s="98">
        <v>5000</v>
      </c>
      <c r="D46" s="9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>
      <c r="A47" s="4"/>
      <c r="B47" s="83" t="s">
        <v>156</v>
      </c>
      <c r="C47" s="129">
        <v>0</v>
      </c>
      <c r="D47" s="10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>
      <c r="A48" s="4"/>
      <c r="B48" s="167" t="s">
        <v>157</v>
      </c>
      <c r="C48" s="147"/>
      <c r="D48" s="100">
        <f>SUM(C43:C46)</f>
        <v>27000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>
      <c r="A49" s="4"/>
      <c r="B49" s="37"/>
      <c r="C49" s="120"/>
      <c r="D49" s="10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">
      <c r="A50" s="8">
        <v>35750</v>
      </c>
      <c r="B50" s="208" t="s">
        <v>158</v>
      </c>
      <c r="C50" s="209"/>
      <c r="D50" s="2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>
      <c r="A51" s="4"/>
      <c r="B51" s="123" t="s">
        <v>159</v>
      </c>
      <c r="C51" s="98">
        <v>5000</v>
      </c>
      <c r="D51" s="13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>
      <c r="A52" s="4"/>
      <c r="B52" s="123" t="s">
        <v>160</v>
      </c>
      <c r="C52" s="98">
        <v>5000</v>
      </c>
      <c r="D52" s="9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>
      <c r="A53" s="4"/>
      <c r="B53" s="36" t="s">
        <v>161</v>
      </c>
      <c r="C53" s="98">
        <v>5000</v>
      </c>
      <c r="D53" s="9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>
      <c r="A54" s="4"/>
      <c r="B54" s="123" t="s">
        <v>162</v>
      </c>
      <c r="C54" s="98">
        <v>5000</v>
      </c>
      <c r="D54" s="9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>
      <c r="A55" s="4"/>
      <c r="B55" s="131" t="s">
        <v>163</v>
      </c>
      <c r="C55" s="127">
        <v>10000</v>
      </c>
      <c r="D55" s="10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>
      <c r="A56" s="4"/>
      <c r="B56" s="167" t="s">
        <v>164</v>
      </c>
      <c r="C56" s="147"/>
      <c r="D56" s="100">
        <f>SUM(C51:C55)</f>
        <v>30000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>
      <c r="A57" s="4"/>
      <c r="B57" s="37"/>
      <c r="C57" s="120"/>
      <c r="D57" s="10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">
      <c r="A58" s="8">
        <v>35870</v>
      </c>
      <c r="B58" s="211" t="s">
        <v>165</v>
      </c>
      <c r="C58" s="209"/>
      <c r="D58" s="2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>
      <c r="A59" s="4"/>
      <c r="B59" s="31"/>
      <c r="C59" s="99">
        <v>0</v>
      </c>
      <c r="D59" s="9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>
      <c r="A60" s="4"/>
      <c r="B60" s="42" t="s">
        <v>166</v>
      </c>
      <c r="C60" s="99"/>
      <c r="D60" s="121">
        <f>SUM(C59:C59)</f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>
      <c r="A61" s="4"/>
      <c r="B61" s="37"/>
      <c r="C61" s="120"/>
      <c r="D61" s="10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">
      <c r="A62" s="8">
        <v>35880</v>
      </c>
      <c r="B62" s="208" t="s">
        <v>167</v>
      </c>
      <c r="C62" s="209"/>
      <c r="D62" s="2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>
      <c r="A63" s="4"/>
      <c r="B63" s="132"/>
      <c r="C63" s="99">
        <v>0</v>
      </c>
      <c r="D63" s="9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>
      <c r="A64" s="4"/>
      <c r="B64" s="167" t="s">
        <v>168</v>
      </c>
      <c r="C64" s="147"/>
      <c r="D64" s="100">
        <f>SUM(C63:C63)</f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>
      <c r="A65" s="4"/>
      <c r="B65" s="37"/>
      <c r="C65" s="120"/>
      <c r="D65" s="10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">
      <c r="A66" s="4">
        <v>35700</v>
      </c>
      <c r="B66" s="212" t="s">
        <v>169</v>
      </c>
      <c r="C66" s="213"/>
      <c r="D66" s="21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>
      <c r="A67" s="4"/>
      <c r="B67" s="126" t="s">
        <v>170</v>
      </c>
      <c r="C67" s="127">
        <v>10000</v>
      </c>
      <c r="D67" s="9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>
      <c r="A68" s="4"/>
      <c r="B68" s="123" t="s">
        <v>171</v>
      </c>
      <c r="C68" s="98">
        <v>3000</v>
      </c>
      <c r="D68" s="9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>
      <c r="A69" s="125"/>
      <c r="B69" s="126" t="s">
        <v>172</v>
      </c>
      <c r="C69" s="127">
        <v>10000</v>
      </c>
      <c r="D69" s="128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spans="1:26" ht="13.5">
      <c r="A70" s="4"/>
      <c r="B70" s="42" t="s">
        <v>173</v>
      </c>
      <c r="C70" s="99"/>
      <c r="D70" s="121">
        <f>SUM(C67:C69)</f>
        <v>23000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>
      <c r="A71" s="4"/>
      <c r="B71" s="42"/>
      <c r="C71" s="99"/>
      <c r="D71" s="12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">
      <c r="A72" s="133">
        <v>35850</v>
      </c>
      <c r="B72" s="215" t="s">
        <v>174</v>
      </c>
      <c r="C72" s="216"/>
      <c r="D72" s="21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>
      <c r="A73" s="4"/>
      <c r="B73" s="36" t="s">
        <v>175</v>
      </c>
      <c r="C73" s="98">
        <v>2500</v>
      </c>
      <c r="D73" s="10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>
      <c r="A74" s="4"/>
      <c r="B74" s="36" t="s">
        <v>176</v>
      </c>
      <c r="C74" s="98">
        <v>25000</v>
      </c>
      <c r="D74" s="100"/>
      <c r="E74" s="7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>
      <c r="A75" s="4"/>
      <c r="B75" s="37" t="s">
        <v>177</v>
      </c>
      <c r="C75" s="120"/>
      <c r="D75" s="100">
        <f>SUM(C73:C74)</f>
        <v>27500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>
      <c r="A76" s="4"/>
      <c r="B76" s="37"/>
      <c r="C76" s="120"/>
      <c r="D76" s="10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">
      <c r="A77" s="4">
        <v>35860</v>
      </c>
      <c r="B77" s="215" t="s">
        <v>178</v>
      </c>
      <c r="C77" s="216"/>
      <c r="D77" s="21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>
      <c r="A78" s="4"/>
      <c r="B78" s="31"/>
      <c r="C78" s="99">
        <v>0</v>
      </c>
      <c r="D78" s="10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>
      <c r="A79" s="4"/>
      <c r="B79" s="37" t="s">
        <v>179</v>
      </c>
      <c r="C79" s="120"/>
      <c r="D79" s="100">
        <f>C78</f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>
      <c r="A80" s="117"/>
      <c r="B80" s="134"/>
      <c r="C80" s="135"/>
      <c r="D80" s="100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4"/>
      <c r="Y80" s="4"/>
      <c r="Z80" s="4"/>
    </row>
    <row r="81" spans="1:26" ht="14">
      <c r="A81" s="8">
        <v>35800</v>
      </c>
      <c r="B81" s="215" t="s">
        <v>180</v>
      </c>
      <c r="C81" s="216"/>
      <c r="D81" s="2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4"/>
      <c r="Y81" s="4"/>
      <c r="Z81" s="4"/>
    </row>
    <row r="82" spans="1:26" ht="13.5">
      <c r="A82" s="117"/>
      <c r="B82" s="123" t="s">
        <v>181</v>
      </c>
      <c r="C82" s="98">
        <v>4500</v>
      </c>
      <c r="D82" s="100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4"/>
      <c r="Y82" s="4"/>
      <c r="Z82" s="4"/>
    </row>
    <row r="83" spans="1:26" ht="13.5">
      <c r="A83" s="117"/>
      <c r="B83" s="85" t="s">
        <v>182</v>
      </c>
      <c r="C83" s="98">
        <v>10000</v>
      </c>
      <c r="D83" s="100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4"/>
      <c r="Y83" s="4"/>
      <c r="Z83" s="4"/>
    </row>
    <row r="84" spans="1:26" ht="13.5">
      <c r="A84" s="117"/>
      <c r="B84" s="36" t="s">
        <v>183</v>
      </c>
      <c r="C84" s="98">
        <v>5000</v>
      </c>
      <c r="D84" s="99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4"/>
      <c r="Y84" s="4"/>
      <c r="Z84" s="4"/>
    </row>
    <row r="85" spans="1:26" ht="13.5">
      <c r="A85" s="117"/>
      <c r="B85" s="42" t="s">
        <v>184</v>
      </c>
      <c r="C85" s="136"/>
      <c r="D85" s="100">
        <f>SUM(C82:C84)</f>
        <v>19500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4"/>
      <c r="Y85" s="4"/>
      <c r="Z85" s="4"/>
    </row>
    <row r="86" spans="1:26" ht="13.5">
      <c r="A86" s="117"/>
      <c r="B86" s="42"/>
      <c r="C86" s="99"/>
      <c r="D86" s="100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4"/>
      <c r="Y86" s="4"/>
      <c r="Z86" s="4"/>
    </row>
    <row r="87" spans="1:26" ht="14">
      <c r="A87" s="117">
        <v>35900</v>
      </c>
      <c r="B87" s="215" t="s">
        <v>185</v>
      </c>
      <c r="C87" s="216"/>
      <c r="D87" s="2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4"/>
      <c r="Y87" s="4"/>
      <c r="Z87" s="4"/>
    </row>
    <row r="88" spans="1:26" ht="13.5">
      <c r="A88" s="117"/>
      <c r="B88" s="36" t="s">
        <v>186</v>
      </c>
      <c r="C88" s="98">
        <v>5000</v>
      </c>
      <c r="D88" s="100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4"/>
      <c r="Y88" s="4"/>
      <c r="Z88" s="4"/>
    </row>
    <row r="89" spans="1:26" ht="13.5">
      <c r="A89" s="117"/>
      <c r="B89" s="42" t="s">
        <v>187</v>
      </c>
      <c r="C89" s="99"/>
      <c r="D89" s="100">
        <f>SUM(C88)</f>
        <v>5000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4"/>
      <c r="Y89" s="4"/>
      <c r="Z89" s="4"/>
    </row>
    <row r="90" spans="1:26" ht="13.5">
      <c r="A90" s="117"/>
      <c r="B90" s="42"/>
      <c r="C90" s="99"/>
      <c r="D90" s="100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4"/>
      <c r="Y90" s="4"/>
      <c r="Z90" s="4"/>
    </row>
    <row r="91" spans="1:26" ht="14">
      <c r="A91" s="117">
        <v>35910</v>
      </c>
      <c r="B91" s="215" t="s">
        <v>188</v>
      </c>
      <c r="C91" s="216"/>
      <c r="D91" s="2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4"/>
      <c r="Y91" s="4"/>
      <c r="Z91" s="4"/>
    </row>
    <row r="92" spans="1:26" ht="13.5">
      <c r="A92" s="117"/>
      <c r="B92" s="36" t="s">
        <v>189</v>
      </c>
      <c r="C92" s="98">
        <v>10000</v>
      </c>
      <c r="D92" s="99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4"/>
      <c r="Y92" s="4"/>
      <c r="Z92" s="4"/>
    </row>
    <row r="93" spans="1:26" ht="13.5">
      <c r="A93" s="117"/>
      <c r="B93" s="123" t="s">
        <v>190</v>
      </c>
      <c r="C93" s="98">
        <v>2500</v>
      </c>
      <c r="D93" s="121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4"/>
      <c r="Y93" s="4"/>
      <c r="Z93" s="4"/>
    </row>
    <row r="94" spans="1:26" ht="13.5">
      <c r="A94" s="117"/>
      <c r="B94" s="85" t="s">
        <v>191</v>
      </c>
      <c r="C94" s="98">
        <v>10000</v>
      </c>
      <c r="D94" s="100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4"/>
      <c r="Y94" s="4"/>
      <c r="Z94" s="4"/>
    </row>
    <row r="95" spans="1:26" ht="13.5">
      <c r="A95" s="117"/>
      <c r="B95" s="42" t="s">
        <v>192</v>
      </c>
      <c r="C95" s="99"/>
      <c r="D95" s="100">
        <f>SUM(C92:C94)</f>
        <v>22500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4"/>
      <c r="Y95" s="4"/>
      <c r="Z95" s="4"/>
    </row>
    <row r="96" spans="1:26" ht="13.5">
      <c r="A96" s="117"/>
      <c r="B96" s="42"/>
      <c r="C96" s="99"/>
      <c r="D96" s="100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4"/>
      <c r="Y96" s="4"/>
      <c r="Z96" s="4"/>
    </row>
    <row r="97" spans="1:26" ht="14">
      <c r="A97" s="4">
        <v>35920</v>
      </c>
      <c r="B97" s="208" t="s">
        <v>193</v>
      </c>
      <c r="C97" s="209"/>
      <c r="D97" s="210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4"/>
      <c r="Y97" s="4"/>
      <c r="Z97" s="4"/>
    </row>
    <row r="98" spans="1:26" ht="13.5">
      <c r="A98" s="4"/>
      <c r="B98" s="123" t="s">
        <v>194</v>
      </c>
      <c r="C98" s="98">
        <v>10000</v>
      </c>
      <c r="D98" s="99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4"/>
      <c r="Y98" s="4"/>
      <c r="Z98" s="4"/>
    </row>
    <row r="99" spans="1:26" ht="13.5">
      <c r="A99" s="4"/>
      <c r="B99" s="36" t="s">
        <v>195</v>
      </c>
      <c r="C99" s="98">
        <v>5000</v>
      </c>
      <c r="D99" s="99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4"/>
      <c r="Y99" s="4"/>
      <c r="Z99" s="4"/>
    </row>
    <row r="100" spans="1:26" ht="13.5">
      <c r="A100" s="4"/>
      <c r="B100" s="167" t="s">
        <v>196</v>
      </c>
      <c r="C100" s="147"/>
      <c r="D100" s="100">
        <f>SUM(C98:C99)</f>
        <v>15000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4"/>
      <c r="Y100" s="4"/>
      <c r="Z100" s="4"/>
    </row>
    <row r="101" spans="1:26" ht="13.5">
      <c r="A101" s="4"/>
      <c r="B101" s="37"/>
      <c r="C101" s="130"/>
      <c r="D101" s="100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">
      <c r="A102" s="4">
        <v>35930</v>
      </c>
      <c r="B102" s="208" t="s">
        <v>197</v>
      </c>
      <c r="C102" s="209"/>
      <c r="D102" s="210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>
      <c r="A103" s="4"/>
      <c r="B103" s="123" t="s">
        <v>198</v>
      </c>
      <c r="C103" s="98">
        <v>5000</v>
      </c>
      <c r="D103" s="100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>
      <c r="A104" s="4"/>
      <c r="B104" s="126" t="s">
        <v>199</v>
      </c>
      <c r="C104" s="127">
        <v>10000</v>
      </c>
      <c r="D104" s="9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>
      <c r="A105" s="4"/>
      <c r="B105" s="36" t="s">
        <v>182</v>
      </c>
      <c r="C105" s="99">
        <v>10000</v>
      </c>
      <c r="D105" s="12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>
      <c r="A106" s="4"/>
      <c r="B106" s="42" t="s">
        <v>200</v>
      </c>
      <c r="C106" s="130"/>
      <c r="D106" s="121">
        <f>SUM(C103:C105)</f>
        <v>25000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>
      <c r="A107" s="4"/>
      <c r="B107" s="31"/>
      <c r="C107" s="130"/>
      <c r="D107" s="9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">
      <c r="A108" s="4">
        <v>35940</v>
      </c>
      <c r="B108" s="208" t="s">
        <v>201</v>
      </c>
      <c r="C108" s="209"/>
      <c r="D108" s="210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>
      <c r="A109" s="4"/>
      <c r="B109" s="36" t="s">
        <v>202</v>
      </c>
      <c r="C109" s="98">
        <v>0</v>
      </c>
      <c r="D109" s="100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>
      <c r="A110" s="4"/>
      <c r="B110" s="42" t="s">
        <v>203</v>
      </c>
      <c r="C110" s="130"/>
      <c r="D110" s="121">
        <f>SUM(C109)</f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>
      <c r="A111" s="4"/>
      <c r="B111" s="31"/>
      <c r="C111" s="130"/>
      <c r="D111" s="9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>
      <c r="A112" s="4"/>
      <c r="B112" s="132"/>
      <c r="C112" s="130"/>
      <c r="D112" s="9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4"/>
      <c r="B113" s="137" t="s">
        <v>204</v>
      </c>
      <c r="C113" s="138"/>
      <c r="D113" s="139">
        <f>SUM(D2+D56+D48+D64+D22+D19+D15+D10+D7+D40+D79+D60+D75+D85+D70+D89+D100+D32+D95+D106+D110+D4+D27)</f>
        <v>344500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>
      <c r="A114" s="4"/>
      <c r="B114" s="170"/>
      <c r="C114" s="165"/>
      <c r="D114" s="16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>
      <c r="A115" s="4"/>
      <c r="B115" s="4"/>
      <c r="C115" s="109"/>
      <c r="D115" s="10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>
      <c r="A116" s="4"/>
      <c r="B116" s="4"/>
      <c r="C116" s="109"/>
      <c r="D116" s="10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>
      <c r="A117" s="4"/>
      <c r="B117" s="4"/>
      <c r="C117" s="109"/>
      <c r="D117" s="10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>
      <c r="A118" s="4"/>
      <c r="B118" s="4"/>
      <c r="C118" s="109"/>
      <c r="D118" s="10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>
      <c r="A119" s="4"/>
      <c r="B119" s="4"/>
      <c r="C119" s="109"/>
      <c r="D119" s="10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>
      <c r="A120" s="4"/>
      <c r="B120" s="4"/>
      <c r="C120" s="109"/>
      <c r="D120" s="10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>
      <c r="A121" s="4"/>
      <c r="B121" s="4"/>
      <c r="C121" s="109"/>
      <c r="D121" s="10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>
      <c r="A122" s="4"/>
      <c r="B122" s="4"/>
      <c r="C122" s="109"/>
      <c r="D122" s="10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>
      <c r="A123" s="4"/>
      <c r="B123" s="4"/>
      <c r="C123" s="109"/>
      <c r="D123" s="10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>
      <c r="A124" s="4"/>
      <c r="B124" s="4"/>
      <c r="C124" s="109"/>
      <c r="D124" s="10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>
      <c r="A125" s="4"/>
      <c r="B125" s="4"/>
      <c r="C125" s="109"/>
      <c r="D125" s="10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>
      <c r="A126" s="4"/>
      <c r="B126" s="4"/>
      <c r="C126" s="109"/>
      <c r="D126" s="10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>
      <c r="A127" s="4"/>
      <c r="B127" s="4"/>
      <c r="C127" s="109"/>
      <c r="D127" s="10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>
      <c r="A128" s="4"/>
      <c r="B128" s="4"/>
      <c r="C128" s="109"/>
      <c r="D128" s="10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>
      <c r="A129" s="4"/>
      <c r="B129" s="4"/>
      <c r="C129" s="109"/>
      <c r="D129" s="10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>
      <c r="A130" s="4"/>
      <c r="B130" s="4"/>
      <c r="C130" s="109"/>
      <c r="D130" s="10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>
      <c r="A131" s="4"/>
      <c r="B131" s="4"/>
      <c r="C131" s="109"/>
      <c r="D131" s="10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>
      <c r="A132" s="4"/>
      <c r="B132" s="4"/>
      <c r="C132" s="109"/>
      <c r="D132" s="10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>
      <c r="A133" s="4"/>
      <c r="B133" s="4"/>
      <c r="C133" s="109"/>
      <c r="D133" s="10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>
      <c r="A134" s="4"/>
      <c r="B134" s="4"/>
      <c r="C134" s="109"/>
      <c r="D134" s="10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>
      <c r="A135" s="4"/>
      <c r="B135" s="4"/>
      <c r="C135" s="109"/>
      <c r="D135" s="10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>
      <c r="A136" s="4"/>
      <c r="B136" s="4"/>
      <c r="C136" s="109"/>
      <c r="D136" s="10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>
      <c r="A137" s="4"/>
      <c r="B137" s="4"/>
      <c r="C137" s="109"/>
      <c r="D137" s="10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>
      <c r="A138" s="4"/>
      <c r="B138" s="4"/>
      <c r="C138" s="109"/>
      <c r="D138" s="10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>
      <c r="A139" s="4"/>
      <c r="B139" s="4"/>
      <c r="C139" s="109"/>
      <c r="D139" s="10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>
      <c r="A140" s="4"/>
      <c r="B140" s="4"/>
      <c r="C140" s="109"/>
      <c r="D140" s="10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>
      <c r="A141" s="4"/>
      <c r="B141" s="4"/>
      <c r="C141" s="109"/>
      <c r="D141" s="10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>
      <c r="A142" s="4"/>
      <c r="B142" s="4"/>
      <c r="C142" s="109"/>
      <c r="D142" s="10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>
      <c r="A143" s="4"/>
      <c r="B143" s="4"/>
      <c r="C143" s="109"/>
      <c r="D143" s="10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>
      <c r="A144" s="4"/>
      <c r="B144" s="4"/>
      <c r="C144" s="109"/>
      <c r="D144" s="10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>
      <c r="A145" s="4"/>
      <c r="B145" s="4"/>
      <c r="C145" s="109"/>
      <c r="D145" s="10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>
      <c r="A146" s="4"/>
      <c r="B146" s="4"/>
      <c r="C146" s="109"/>
      <c r="D146" s="10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>
      <c r="A147" s="4"/>
      <c r="B147" s="4"/>
      <c r="C147" s="109"/>
      <c r="D147" s="10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>
      <c r="A148" s="4"/>
      <c r="B148" s="4"/>
      <c r="C148" s="109"/>
      <c r="D148" s="10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>
      <c r="A149" s="4"/>
      <c r="B149" s="4"/>
      <c r="C149" s="109"/>
      <c r="D149" s="10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>
      <c r="A150" s="4"/>
      <c r="B150" s="4"/>
      <c r="C150" s="109"/>
      <c r="D150" s="10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>
      <c r="A151" s="4"/>
      <c r="B151" s="4"/>
      <c r="C151" s="109"/>
      <c r="D151" s="10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>
      <c r="A152" s="4"/>
      <c r="B152" s="4"/>
      <c r="C152" s="109"/>
      <c r="D152" s="10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>
      <c r="A153" s="4"/>
      <c r="B153" s="4"/>
      <c r="C153" s="109"/>
      <c r="D153" s="10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>
      <c r="A154" s="4"/>
      <c r="B154" s="4"/>
      <c r="C154" s="109"/>
      <c r="D154" s="10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>
      <c r="A155" s="4"/>
      <c r="B155" s="4"/>
      <c r="C155" s="109"/>
      <c r="D155" s="10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>
      <c r="A156" s="4"/>
      <c r="B156" s="4"/>
      <c r="C156" s="109"/>
      <c r="D156" s="10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>
      <c r="A157" s="4"/>
      <c r="B157" s="4"/>
      <c r="C157" s="109"/>
      <c r="D157" s="10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>
      <c r="A158" s="4"/>
      <c r="B158" s="4"/>
      <c r="C158" s="109"/>
      <c r="D158" s="10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>
      <c r="A159" s="4"/>
      <c r="B159" s="4"/>
      <c r="C159" s="109"/>
      <c r="D159" s="10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>
      <c r="A160" s="4"/>
      <c r="B160" s="4"/>
      <c r="C160" s="109"/>
      <c r="D160" s="10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>
      <c r="A161" s="4"/>
      <c r="B161" s="4"/>
      <c r="C161" s="109"/>
      <c r="D161" s="10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>
      <c r="A162" s="4"/>
      <c r="B162" s="4"/>
      <c r="C162" s="109"/>
      <c r="D162" s="10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>
      <c r="A163" s="4"/>
      <c r="B163" s="4"/>
      <c r="C163" s="109"/>
      <c r="D163" s="10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>
      <c r="A164" s="4"/>
      <c r="B164" s="4"/>
      <c r="C164" s="109"/>
      <c r="D164" s="10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>
      <c r="A165" s="4"/>
      <c r="B165" s="4"/>
      <c r="C165" s="109"/>
      <c r="D165" s="10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>
      <c r="A166" s="4"/>
      <c r="B166" s="4"/>
      <c r="C166" s="109"/>
      <c r="D166" s="10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>
      <c r="A167" s="4"/>
      <c r="B167" s="4"/>
      <c r="C167" s="109"/>
      <c r="D167" s="10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>
      <c r="A168" s="4"/>
      <c r="B168" s="4"/>
      <c r="C168" s="109"/>
      <c r="D168" s="10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>
      <c r="A169" s="4"/>
      <c r="B169" s="4"/>
      <c r="C169" s="109"/>
      <c r="D169" s="10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>
      <c r="A170" s="4"/>
      <c r="B170" s="4"/>
      <c r="C170" s="109"/>
      <c r="D170" s="10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>
      <c r="A171" s="4"/>
      <c r="B171" s="4"/>
      <c r="C171" s="109"/>
      <c r="D171" s="10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>
      <c r="A172" s="4"/>
      <c r="B172" s="4"/>
      <c r="C172" s="109"/>
      <c r="D172" s="10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>
      <c r="A173" s="4"/>
      <c r="B173" s="4"/>
      <c r="C173" s="109"/>
      <c r="D173" s="10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>
      <c r="A174" s="4"/>
      <c r="B174" s="4"/>
      <c r="C174" s="109"/>
      <c r="D174" s="10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>
      <c r="A175" s="4"/>
      <c r="B175" s="4"/>
      <c r="C175" s="109"/>
      <c r="D175" s="10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>
      <c r="A176" s="4"/>
      <c r="B176" s="4"/>
      <c r="C176" s="109"/>
      <c r="D176" s="10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>
      <c r="A177" s="4"/>
      <c r="B177" s="4"/>
      <c r="C177" s="109"/>
      <c r="D177" s="10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>
      <c r="A178" s="4"/>
      <c r="B178" s="4"/>
      <c r="C178" s="109"/>
      <c r="D178" s="10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>
      <c r="A179" s="4"/>
      <c r="B179" s="4"/>
      <c r="C179" s="109"/>
      <c r="D179" s="10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>
      <c r="A180" s="4"/>
      <c r="B180" s="4"/>
      <c r="C180" s="109"/>
      <c r="D180" s="10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>
      <c r="A181" s="4"/>
      <c r="B181" s="4"/>
      <c r="C181" s="109"/>
      <c r="D181" s="10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>
      <c r="A182" s="4"/>
      <c r="B182" s="4"/>
      <c r="C182" s="109"/>
      <c r="D182" s="10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>
      <c r="A183" s="4"/>
      <c r="B183" s="4"/>
      <c r="C183" s="109"/>
      <c r="D183" s="10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>
      <c r="A184" s="4"/>
      <c r="B184" s="4"/>
      <c r="C184" s="109"/>
      <c r="D184" s="10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>
      <c r="A185" s="4"/>
      <c r="B185" s="4"/>
      <c r="C185" s="109"/>
      <c r="D185" s="10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>
      <c r="A186" s="4"/>
      <c r="B186" s="4"/>
      <c r="C186" s="109"/>
      <c r="D186" s="10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>
      <c r="A187" s="4"/>
      <c r="B187" s="4"/>
      <c r="C187" s="109"/>
      <c r="D187" s="10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>
      <c r="A188" s="4"/>
      <c r="B188" s="4"/>
      <c r="C188" s="109"/>
      <c r="D188" s="10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>
      <c r="A189" s="4"/>
      <c r="B189" s="4"/>
      <c r="C189" s="109"/>
      <c r="D189" s="10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>
      <c r="A190" s="4"/>
      <c r="B190" s="4"/>
      <c r="C190" s="109"/>
      <c r="D190" s="10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>
      <c r="A191" s="4"/>
      <c r="B191" s="4"/>
      <c r="C191" s="109"/>
      <c r="D191" s="10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>
      <c r="A192" s="4"/>
      <c r="B192" s="4"/>
      <c r="C192" s="109"/>
      <c r="D192" s="10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>
      <c r="A193" s="4"/>
      <c r="B193" s="4"/>
      <c r="C193" s="109"/>
      <c r="D193" s="10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>
      <c r="A194" s="4"/>
      <c r="B194" s="4"/>
      <c r="C194" s="109"/>
      <c r="D194" s="10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>
      <c r="A195" s="4"/>
      <c r="B195" s="4"/>
      <c r="C195" s="109"/>
      <c r="D195" s="10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>
      <c r="A196" s="4"/>
      <c r="B196" s="4"/>
      <c r="C196" s="109"/>
      <c r="D196" s="10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>
      <c r="A197" s="4"/>
      <c r="B197" s="4"/>
      <c r="C197" s="109"/>
      <c r="D197" s="10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>
      <c r="A198" s="4"/>
      <c r="B198" s="4"/>
      <c r="C198" s="109"/>
      <c r="D198" s="10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>
      <c r="A199" s="4"/>
      <c r="B199" s="4"/>
      <c r="C199" s="109"/>
      <c r="D199" s="10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>
      <c r="A200" s="4"/>
      <c r="B200" s="4"/>
      <c r="C200" s="109"/>
      <c r="D200" s="10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>
      <c r="A201" s="4"/>
      <c r="B201" s="4"/>
      <c r="C201" s="109"/>
      <c r="D201" s="10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>
      <c r="A202" s="4"/>
      <c r="B202" s="4"/>
      <c r="C202" s="109"/>
      <c r="D202" s="10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>
      <c r="A203" s="4"/>
      <c r="B203" s="4"/>
      <c r="C203" s="109"/>
      <c r="D203" s="10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>
      <c r="A204" s="4"/>
      <c r="B204" s="4"/>
      <c r="C204" s="109"/>
      <c r="D204" s="10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>
      <c r="A205" s="4"/>
      <c r="B205" s="4"/>
      <c r="C205" s="109"/>
      <c r="D205" s="10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>
      <c r="A206" s="4"/>
      <c r="B206" s="4"/>
      <c r="C206" s="109"/>
      <c r="D206" s="10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>
      <c r="A207" s="4"/>
      <c r="B207" s="4"/>
      <c r="C207" s="109"/>
      <c r="D207" s="10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>
      <c r="A208" s="4"/>
      <c r="B208" s="4"/>
      <c r="C208" s="109"/>
      <c r="D208" s="10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>
      <c r="A209" s="4"/>
      <c r="B209" s="4"/>
      <c r="C209" s="109"/>
      <c r="D209" s="1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>
      <c r="A210" s="4"/>
      <c r="B210" s="4"/>
      <c r="C210" s="109"/>
      <c r="D210" s="10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>
      <c r="A211" s="4"/>
      <c r="B211" s="4"/>
      <c r="C211" s="109"/>
      <c r="D211" s="10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>
      <c r="A212" s="4"/>
      <c r="B212" s="4"/>
      <c r="C212" s="109"/>
      <c r="D212" s="10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>
      <c r="A213" s="4"/>
      <c r="B213" s="4"/>
      <c r="C213" s="109"/>
      <c r="D213" s="10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>
      <c r="A214" s="4"/>
      <c r="B214" s="4"/>
      <c r="C214" s="109"/>
      <c r="D214" s="10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>
      <c r="A215" s="4"/>
      <c r="B215" s="4"/>
      <c r="C215" s="109"/>
      <c r="D215" s="10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>
      <c r="A216" s="4"/>
      <c r="B216" s="4"/>
      <c r="C216" s="109"/>
      <c r="D216" s="10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>
      <c r="A217" s="4"/>
      <c r="B217" s="4"/>
      <c r="C217" s="109"/>
      <c r="D217" s="10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>
      <c r="A218" s="4"/>
      <c r="B218" s="4"/>
      <c r="C218" s="109"/>
      <c r="D218" s="10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>
      <c r="A219" s="4"/>
      <c r="B219" s="4"/>
      <c r="C219" s="109"/>
      <c r="D219" s="10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>
      <c r="A220" s="4"/>
      <c r="B220" s="4"/>
      <c r="C220" s="109"/>
      <c r="D220" s="10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>
      <c r="A221" s="4"/>
      <c r="B221" s="4"/>
      <c r="C221" s="109"/>
      <c r="D221" s="10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>
      <c r="A222" s="4"/>
      <c r="B222" s="4"/>
      <c r="C222" s="109"/>
      <c r="D222" s="10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>
      <c r="A223" s="4"/>
      <c r="B223" s="4"/>
      <c r="C223" s="109"/>
      <c r="D223" s="10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>
      <c r="A224" s="4"/>
      <c r="B224" s="4"/>
      <c r="C224" s="109"/>
      <c r="D224" s="10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>
      <c r="A225" s="4"/>
      <c r="B225" s="4"/>
      <c r="C225" s="109"/>
      <c r="D225" s="109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>
      <c r="A226" s="4"/>
      <c r="B226" s="4"/>
      <c r="C226" s="109"/>
      <c r="D226" s="10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>
      <c r="A227" s="4"/>
      <c r="B227" s="4"/>
      <c r="C227" s="109"/>
      <c r="D227" s="109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>
      <c r="A228" s="4"/>
      <c r="B228" s="4"/>
      <c r="C228" s="109"/>
      <c r="D228" s="10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>
      <c r="A229" s="4"/>
      <c r="B229" s="4"/>
      <c r="C229" s="109"/>
      <c r="D229" s="10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>
      <c r="A230" s="4"/>
      <c r="B230" s="4"/>
      <c r="C230" s="109"/>
      <c r="D230" s="10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>
      <c r="A231" s="4"/>
      <c r="B231" s="4"/>
      <c r="C231" s="109"/>
      <c r="D231" s="109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>
      <c r="A232" s="4"/>
      <c r="B232" s="4"/>
      <c r="C232" s="109"/>
      <c r="D232" s="10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>
      <c r="A233" s="4"/>
      <c r="B233" s="4"/>
      <c r="C233" s="109"/>
      <c r="D233" s="10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>
      <c r="A234" s="4"/>
      <c r="B234" s="4"/>
      <c r="C234" s="109"/>
      <c r="D234" s="10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>
      <c r="A235" s="4"/>
      <c r="B235" s="4"/>
      <c r="C235" s="109"/>
      <c r="D235" s="10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>
      <c r="A236" s="4"/>
      <c r="B236" s="4"/>
      <c r="C236" s="109"/>
      <c r="D236" s="10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>
      <c r="A237" s="4"/>
      <c r="B237" s="4"/>
      <c r="C237" s="109"/>
      <c r="D237" s="10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>
      <c r="A238" s="4"/>
      <c r="B238" s="4"/>
      <c r="C238" s="109"/>
      <c r="D238" s="10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>
      <c r="A239" s="4"/>
      <c r="B239" s="4"/>
      <c r="C239" s="109"/>
      <c r="D239" s="10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>
      <c r="A240" s="4"/>
      <c r="B240" s="4"/>
      <c r="C240" s="109"/>
      <c r="D240" s="10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>
      <c r="A241" s="4"/>
      <c r="B241" s="4"/>
      <c r="C241" s="109"/>
      <c r="D241" s="10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>
      <c r="A242" s="4"/>
      <c r="B242" s="4"/>
      <c r="C242" s="109"/>
      <c r="D242" s="10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>
      <c r="A243" s="4"/>
      <c r="B243" s="4"/>
      <c r="C243" s="109"/>
      <c r="D243" s="10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>
      <c r="A244" s="4"/>
      <c r="B244" s="4"/>
      <c r="C244" s="109"/>
      <c r="D244" s="10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>
      <c r="A245" s="4"/>
      <c r="B245" s="4"/>
      <c r="C245" s="109"/>
      <c r="D245" s="10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>
      <c r="A246" s="4"/>
      <c r="B246" s="4"/>
      <c r="C246" s="109"/>
      <c r="D246" s="10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>
      <c r="A247" s="4"/>
      <c r="B247" s="4"/>
      <c r="C247" s="109"/>
      <c r="D247" s="109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>
      <c r="A248" s="4"/>
      <c r="B248" s="4"/>
      <c r="C248" s="109"/>
      <c r="D248" s="10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>
      <c r="A249" s="4"/>
      <c r="B249" s="4"/>
      <c r="C249" s="109"/>
      <c r="D249" s="10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>
      <c r="A250" s="4"/>
      <c r="B250" s="4"/>
      <c r="C250" s="109"/>
      <c r="D250" s="109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>
      <c r="A251" s="4"/>
      <c r="B251" s="4"/>
      <c r="C251" s="109"/>
      <c r="D251" s="10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>
      <c r="A252" s="4"/>
      <c r="B252" s="4"/>
      <c r="C252" s="109"/>
      <c r="D252" s="109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>
      <c r="A253" s="4"/>
      <c r="B253" s="4"/>
      <c r="C253" s="109"/>
      <c r="D253" s="109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>
      <c r="A254" s="4"/>
      <c r="B254" s="4"/>
      <c r="C254" s="109"/>
      <c r="D254" s="10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>
      <c r="A255" s="4"/>
      <c r="B255" s="4"/>
      <c r="C255" s="109"/>
      <c r="D255" s="10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>
      <c r="A256" s="4"/>
      <c r="B256" s="4"/>
      <c r="C256" s="109"/>
      <c r="D256" s="10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>
      <c r="A257" s="4"/>
      <c r="B257" s="4"/>
      <c r="C257" s="109"/>
      <c r="D257" s="10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>
      <c r="A258" s="4"/>
      <c r="B258" s="4"/>
      <c r="C258" s="109"/>
      <c r="D258" s="10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>
      <c r="A259" s="4"/>
      <c r="B259" s="4"/>
      <c r="C259" s="109"/>
      <c r="D259" s="10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>
      <c r="A260" s="4"/>
      <c r="B260" s="4"/>
      <c r="C260" s="109"/>
      <c r="D260" s="10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>
      <c r="A261" s="4"/>
      <c r="B261" s="4"/>
      <c r="C261" s="109"/>
      <c r="D261" s="10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>
      <c r="A262" s="4"/>
      <c r="B262" s="4"/>
      <c r="C262" s="109"/>
      <c r="D262" s="10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>
      <c r="A263" s="4"/>
      <c r="B263" s="4"/>
      <c r="C263" s="109"/>
      <c r="D263" s="10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>
      <c r="A264" s="4"/>
      <c r="B264" s="4"/>
      <c r="C264" s="109"/>
      <c r="D264" s="10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>
      <c r="A265" s="4"/>
      <c r="B265" s="4"/>
      <c r="C265" s="109"/>
      <c r="D265" s="10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>
      <c r="A266" s="4"/>
      <c r="B266" s="4"/>
      <c r="C266" s="109"/>
      <c r="D266" s="10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>
      <c r="A267" s="4"/>
      <c r="B267" s="4"/>
      <c r="C267" s="109"/>
      <c r="D267" s="10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>
      <c r="A268" s="4"/>
      <c r="B268" s="4"/>
      <c r="C268" s="109"/>
      <c r="D268" s="10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>
      <c r="A269" s="4"/>
      <c r="B269" s="4"/>
      <c r="C269" s="109"/>
      <c r="D269" s="10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>
      <c r="A270" s="4"/>
      <c r="B270" s="4"/>
      <c r="C270" s="109"/>
      <c r="D270" s="10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>
      <c r="A271" s="4"/>
      <c r="B271" s="4"/>
      <c r="C271" s="109"/>
      <c r="D271" s="10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>
      <c r="A272" s="4"/>
      <c r="B272" s="4"/>
      <c r="C272" s="109"/>
      <c r="D272" s="10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>
      <c r="A273" s="4"/>
      <c r="B273" s="4"/>
      <c r="C273" s="109"/>
      <c r="D273" s="10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>
      <c r="A274" s="4"/>
      <c r="B274" s="4"/>
      <c r="C274" s="109"/>
      <c r="D274" s="10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>
      <c r="A275" s="4"/>
      <c r="B275" s="4"/>
      <c r="C275" s="109"/>
      <c r="D275" s="10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>
      <c r="A276" s="4"/>
      <c r="B276" s="4"/>
      <c r="C276" s="109"/>
      <c r="D276" s="10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>
      <c r="A277" s="4"/>
      <c r="B277" s="4"/>
      <c r="C277" s="109"/>
      <c r="D277" s="10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>
      <c r="A278" s="4"/>
      <c r="B278" s="4"/>
      <c r="C278" s="109"/>
      <c r="D278" s="109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>
      <c r="A279" s="4"/>
      <c r="B279" s="4"/>
      <c r="C279" s="109"/>
      <c r="D279" s="10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>
      <c r="A280" s="4"/>
      <c r="B280" s="4"/>
      <c r="C280" s="109"/>
      <c r="D280" s="10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>
      <c r="A281" s="4"/>
      <c r="B281" s="4"/>
      <c r="C281" s="109"/>
      <c r="D281" s="10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>
      <c r="A282" s="4"/>
      <c r="B282" s="4"/>
      <c r="C282" s="109"/>
      <c r="D282" s="10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>
      <c r="A283" s="4"/>
      <c r="B283" s="4"/>
      <c r="C283" s="109"/>
      <c r="D283" s="109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>
      <c r="A284" s="4"/>
      <c r="B284" s="4"/>
      <c r="C284" s="109"/>
      <c r="D284" s="109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>
      <c r="A285" s="4"/>
      <c r="B285" s="4"/>
      <c r="C285" s="109"/>
      <c r="D285" s="109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>
      <c r="A286" s="4"/>
      <c r="B286" s="4"/>
      <c r="C286" s="109"/>
      <c r="D286" s="109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>
      <c r="A287" s="4"/>
      <c r="B287" s="4"/>
      <c r="C287" s="109"/>
      <c r="D287" s="109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>
      <c r="A288" s="4"/>
      <c r="B288" s="4"/>
      <c r="C288" s="109"/>
      <c r="D288" s="109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>
      <c r="A289" s="4"/>
      <c r="B289" s="4"/>
      <c r="C289" s="109"/>
      <c r="D289" s="10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>
      <c r="A290" s="4"/>
      <c r="B290" s="4"/>
      <c r="C290" s="109"/>
      <c r="D290" s="109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>
      <c r="A291" s="4"/>
      <c r="B291" s="4"/>
      <c r="C291" s="109"/>
      <c r="D291" s="109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>
      <c r="A292" s="4"/>
      <c r="B292" s="4"/>
      <c r="C292" s="109"/>
      <c r="D292" s="109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>
      <c r="A293" s="4"/>
      <c r="B293" s="4"/>
      <c r="C293" s="109"/>
      <c r="D293" s="10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>
      <c r="A294" s="4"/>
      <c r="B294" s="4"/>
      <c r="C294" s="109"/>
      <c r="D294" s="109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>
      <c r="A295" s="4"/>
      <c r="B295" s="4"/>
      <c r="C295" s="109"/>
      <c r="D295" s="109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>
      <c r="A296" s="4"/>
      <c r="B296" s="4"/>
      <c r="C296" s="109"/>
      <c r="D296" s="109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>
      <c r="A297" s="4"/>
      <c r="B297" s="4"/>
      <c r="C297" s="109"/>
      <c r="D297" s="109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>
      <c r="A298" s="4"/>
      <c r="B298" s="4"/>
      <c r="C298" s="109"/>
      <c r="D298" s="109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>
      <c r="A299" s="4"/>
      <c r="B299" s="4"/>
      <c r="C299" s="109"/>
      <c r="D299" s="10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>
      <c r="A300" s="4"/>
      <c r="B300" s="4"/>
      <c r="C300" s="109"/>
      <c r="D300" s="10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>
      <c r="A301" s="4"/>
      <c r="B301" s="4"/>
      <c r="C301" s="109"/>
      <c r="D301" s="10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>
      <c r="A302" s="4"/>
      <c r="B302" s="4"/>
      <c r="C302" s="109"/>
      <c r="D302" s="109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>
      <c r="A303" s="4"/>
      <c r="B303" s="4"/>
      <c r="C303" s="109"/>
      <c r="D303" s="109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>
      <c r="A304" s="4"/>
      <c r="B304" s="4"/>
      <c r="C304" s="109"/>
      <c r="D304" s="109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>
      <c r="A305" s="4"/>
      <c r="B305" s="4"/>
      <c r="C305" s="109"/>
      <c r="D305" s="109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>
      <c r="A306" s="4"/>
      <c r="B306" s="4"/>
      <c r="C306" s="109"/>
      <c r="D306" s="109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>
      <c r="A307" s="4"/>
      <c r="B307" s="4"/>
      <c r="C307" s="109"/>
      <c r="D307" s="109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>
      <c r="A308" s="4"/>
      <c r="B308" s="4"/>
      <c r="C308" s="109"/>
      <c r="D308" s="109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>
      <c r="A309" s="4"/>
      <c r="B309" s="4"/>
      <c r="C309" s="109"/>
      <c r="D309" s="1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>
      <c r="A310" s="4"/>
      <c r="B310" s="4"/>
      <c r="C310" s="109"/>
      <c r="D310" s="109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>
      <c r="A311" s="4"/>
      <c r="B311" s="4"/>
      <c r="C311" s="109"/>
      <c r="D311" s="109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>
      <c r="A312" s="4"/>
      <c r="B312" s="4"/>
      <c r="C312" s="109"/>
      <c r="D312" s="109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>
      <c r="A313" s="4"/>
      <c r="B313" s="4"/>
      <c r="C313" s="109"/>
      <c r="D313" s="109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</sheetData>
  <mergeCells count="37">
    <mergeCell ref="B48:C48"/>
    <mergeCell ref="B56:C56"/>
    <mergeCell ref="B58:D58"/>
    <mergeCell ref="B62:D62"/>
    <mergeCell ref="B64:C64"/>
    <mergeCell ref="B50:D50"/>
    <mergeCell ref="B100:C100"/>
    <mergeCell ref="B102:D102"/>
    <mergeCell ref="B108:D108"/>
    <mergeCell ref="B114:D114"/>
    <mergeCell ref="B66:D66"/>
    <mergeCell ref="B97:D97"/>
    <mergeCell ref="B72:D72"/>
    <mergeCell ref="B77:D77"/>
    <mergeCell ref="B81:D81"/>
    <mergeCell ref="B87:D87"/>
    <mergeCell ref="B91:D91"/>
    <mergeCell ref="B22:C22"/>
    <mergeCell ref="B29:D29"/>
    <mergeCell ref="B34:D34"/>
    <mergeCell ref="B40:C40"/>
    <mergeCell ref="B42:D42"/>
    <mergeCell ref="B16:D16"/>
    <mergeCell ref="B17:D17"/>
    <mergeCell ref="B19:C19"/>
    <mergeCell ref="B20:D20"/>
    <mergeCell ref="B21:D21"/>
    <mergeCell ref="B9:D9"/>
    <mergeCell ref="B10:C10"/>
    <mergeCell ref="B11:D11"/>
    <mergeCell ref="B12:D12"/>
    <mergeCell ref="B15:C15"/>
    <mergeCell ref="B1:D1"/>
    <mergeCell ref="B2:C2"/>
    <mergeCell ref="B5:D5"/>
    <mergeCell ref="B7:C7"/>
    <mergeCell ref="B8:D8"/>
  </mergeCells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topLeftCell="B20" workbookViewId="0">
      <selection activeCell="B24" sqref="B24:E24"/>
    </sheetView>
  </sheetViews>
  <sheetFormatPr defaultColWidth="14.453125" defaultRowHeight="12.5"/>
  <cols>
    <col min="1" max="1" width="9.08984375" hidden="1" customWidth="1"/>
    <col min="2" max="2" width="20.26953125" customWidth="1"/>
    <col min="3" max="3" width="25.453125" customWidth="1"/>
    <col min="4" max="4" width="9.26953125" customWidth="1"/>
    <col min="5" max="5" width="12.7265625" customWidth="1"/>
    <col min="6" max="25" width="9.08984375" customWidth="1"/>
  </cols>
  <sheetData>
    <row r="1" spans="1:26" ht="17.5">
      <c r="A1" s="48"/>
      <c r="B1" s="182" t="s">
        <v>58</v>
      </c>
      <c r="C1" s="176"/>
      <c r="D1" s="176"/>
      <c r="E1" s="176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spans="1:26" ht="15">
      <c r="A2" s="48"/>
      <c r="B2" s="218" t="s">
        <v>59</v>
      </c>
      <c r="C2" s="184"/>
      <c r="D2" s="185"/>
      <c r="E2" s="219">
        <v>1000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14">
      <c r="A3" s="48"/>
      <c r="B3" s="223" t="s">
        <v>60</v>
      </c>
      <c r="C3" s="184"/>
      <c r="D3" s="184"/>
      <c r="E3" s="185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</row>
    <row r="4" spans="1:26" ht="13.5">
      <c r="A4" s="48">
        <v>38200</v>
      </c>
      <c r="B4" s="50" t="s">
        <v>61</v>
      </c>
      <c r="C4" s="51"/>
      <c r="D4" s="52">
        <v>0</v>
      </c>
      <c r="E4" s="5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26" ht="13.5">
      <c r="A5" s="48"/>
      <c r="B5" s="158" t="s">
        <v>62</v>
      </c>
      <c r="C5" s="146"/>
      <c r="D5" s="147"/>
      <c r="E5" s="54">
        <f>SUM(D4)</f>
        <v>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</row>
    <row r="6" spans="1:26" ht="13.5">
      <c r="A6" s="48"/>
      <c r="B6" s="55"/>
      <c r="C6" s="55"/>
      <c r="D6" s="55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4">
      <c r="A7" s="48">
        <v>38600</v>
      </c>
      <c r="B7" s="220" t="s">
        <v>63</v>
      </c>
      <c r="C7" s="221"/>
      <c r="D7" s="221"/>
      <c r="E7" s="222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6" ht="13.5">
      <c r="A8" s="48"/>
      <c r="B8" s="56" t="s">
        <v>64</v>
      </c>
      <c r="C8" s="55"/>
      <c r="D8" s="57">
        <v>0</v>
      </c>
      <c r="E8" s="55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ht="13.5">
      <c r="A9" s="48"/>
      <c r="B9" s="58" t="s">
        <v>65</v>
      </c>
      <c r="C9" s="55"/>
      <c r="D9" s="55"/>
      <c r="E9" s="59">
        <f>SUM(D8)</f>
        <v>0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</row>
    <row r="10" spans="1:26" ht="13.5">
      <c r="A10" s="48"/>
      <c r="B10" s="159"/>
      <c r="C10" s="146"/>
      <c r="D10" s="146"/>
      <c r="E10" s="1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ht="14">
      <c r="A11" s="48"/>
      <c r="B11" s="223" t="s">
        <v>66</v>
      </c>
      <c r="C11" s="184"/>
      <c r="D11" s="184"/>
      <c r="E11" s="185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1:26" ht="13.5">
      <c r="A12" s="48">
        <v>38500</v>
      </c>
      <c r="B12" s="60" t="s">
        <v>67</v>
      </c>
      <c r="C12" s="61"/>
      <c r="D12" s="52">
        <v>4000</v>
      </c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</row>
    <row r="13" spans="1:26" ht="13.5">
      <c r="A13" s="48"/>
      <c r="B13" s="158" t="s">
        <v>68</v>
      </c>
      <c r="C13" s="146"/>
      <c r="D13" s="147"/>
      <c r="E13" s="54">
        <f>SUM(D12)</f>
        <v>4000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</row>
    <row r="14" spans="1:26" ht="13.5">
      <c r="A14" s="48"/>
      <c r="B14" s="159"/>
      <c r="C14" s="146"/>
      <c r="D14" s="146"/>
      <c r="E14" s="1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</row>
    <row r="15" spans="1:26" ht="14">
      <c r="A15" s="48"/>
      <c r="B15" s="223" t="s">
        <v>69</v>
      </c>
      <c r="C15" s="184"/>
      <c r="D15" s="184"/>
      <c r="E15" s="185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</row>
    <row r="16" spans="1:26" ht="13.5">
      <c r="A16" s="48">
        <v>38800</v>
      </c>
      <c r="B16" s="60" t="s">
        <v>70</v>
      </c>
      <c r="C16" s="61"/>
      <c r="D16" s="63">
        <v>0</v>
      </c>
      <c r="E16" s="62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6" ht="13.5">
      <c r="A17" s="48"/>
      <c r="B17" s="158" t="s">
        <v>71</v>
      </c>
      <c r="C17" s="146"/>
      <c r="D17" s="147"/>
      <c r="E17" s="54">
        <f>SUM(D16)</f>
        <v>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</row>
    <row r="18" spans="1:26" ht="13.5">
      <c r="A18" s="48"/>
      <c r="B18" s="159"/>
      <c r="C18" s="146"/>
      <c r="D18" s="146"/>
      <c r="E18" s="1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</row>
    <row r="19" spans="1:26" ht="14">
      <c r="A19" s="48"/>
      <c r="B19" s="223" t="s">
        <v>72</v>
      </c>
      <c r="C19" s="184"/>
      <c r="D19" s="184"/>
      <c r="E19" s="185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</row>
    <row r="20" spans="1:26" ht="13.5">
      <c r="A20" s="48">
        <v>38300</v>
      </c>
      <c r="B20" s="161" t="s">
        <v>73</v>
      </c>
      <c r="C20" s="147"/>
      <c r="D20" s="52">
        <v>4500</v>
      </c>
      <c r="E20" s="62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</row>
    <row r="21" spans="1:26" ht="13.5">
      <c r="A21" s="48">
        <v>38400</v>
      </c>
      <c r="B21" s="161" t="s">
        <v>74</v>
      </c>
      <c r="C21" s="147"/>
      <c r="D21" s="52">
        <v>5000</v>
      </c>
      <c r="E21" s="62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</row>
    <row r="22" spans="1:26" ht="13.5">
      <c r="A22" s="48"/>
      <c r="B22" s="53" t="s">
        <v>75</v>
      </c>
      <c r="C22" s="64"/>
      <c r="D22" s="65"/>
      <c r="E22" s="54">
        <f>SUM(D20:D21)</f>
        <v>9500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</row>
    <row r="23" spans="1:26" ht="13.5">
      <c r="A23" s="48"/>
      <c r="B23" s="160"/>
      <c r="C23" s="146"/>
      <c r="D23" s="146"/>
      <c r="E23" s="1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</row>
    <row r="24" spans="1:26" ht="14">
      <c r="A24" s="48"/>
      <c r="B24" s="223" t="s">
        <v>76</v>
      </c>
      <c r="C24" s="184"/>
      <c r="D24" s="185"/>
      <c r="E24" s="224">
        <f>SUM(E2+E13+E5+E22+E17+E9)</f>
        <v>14500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</row>
    <row r="25" spans="1:26" ht="13.5">
      <c r="A25" s="48"/>
      <c r="B25" s="66"/>
      <c r="C25" s="66"/>
      <c r="D25" s="67"/>
      <c r="E25" s="6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</row>
    <row r="26" spans="1:26" ht="13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</row>
    <row r="27" spans="1:26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</row>
    <row r="28" spans="1:26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</row>
    <row r="29" spans="1:26" ht="13.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</row>
    <row r="30" spans="1:26" ht="13.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</row>
    <row r="31" spans="1:26" ht="13.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</row>
    <row r="32" spans="1:2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</row>
    <row r="33" spans="1:2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</row>
    <row r="34" spans="1:26" ht="13.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</row>
    <row r="35" spans="1:26" ht="13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</row>
    <row r="36" spans="1:26" ht="13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</row>
    <row r="38" spans="1:26" ht="13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</row>
    <row r="39" spans="1:26" ht="13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 ht="13.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/>
    </row>
    <row r="41" spans="1:26" ht="13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</row>
    <row r="42" spans="1:26" ht="13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</row>
    <row r="43" spans="1:26" ht="13.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</row>
    <row r="44" spans="1:26" ht="13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</row>
    <row r="45" spans="1:26" ht="13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</row>
    <row r="46" spans="1:26" ht="13.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</row>
    <row r="47" spans="1:26" ht="13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</row>
    <row r="48" spans="1:26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</row>
    <row r="49" spans="1:26" ht="13.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</row>
    <row r="50" spans="1:26" ht="13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</row>
    <row r="51" spans="1:26" ht="13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</row>
    <row r="52" spans="1:26" ht="13.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</row>
    <row r="53" spans="1:26" ht="13.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</row>
    <row r="54" spans="1:26" ht="13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9"/>
    </row>
    <row r="55" spans="1:26" ht="13.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9"/>
    </row>
    <row r="56" spans="1:26" ht="13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</row>
    <row r="57" spans="1:26" ht="13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</row>
    <row r="58" spans="1:26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</row>
    <row r="59" spans="1:26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</row>
    <row r="60" spans="1:26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</row>
    <row r="61" spans="1:26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</row>
    <row r="62" spans="1:26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</row>
    <row r="63" spans="1:26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</row>
    <row r="64" spans="1:26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</row>
    <row r="65" spans="1:26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9"/>
    </row>
    <row r="66" spans="1:26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9"/>
    </row>
    <row r="67" spans="1:26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9"/>
    </row>
    <row r="68" spans="1:26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9"/>
    </row>
    <row r="69" spans="1:26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9"/>
    </row>
    <row r="70" spans="1:26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9"/>
    </row>
    <row r="71" spans="1:26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9"/>
    </row>
    <row r="72" spans="1:26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9"/>
    </row>
    <row r="73" spans="1:26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</row>
    <row r="74" spans="1:26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9"/>
    </row>
    <row r="75" spans="1:26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9"/>
    </row>
    <row r="76" spans="1:26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9"/>
    </row>
    <row r="77" spans="1:26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9"/>
    </row>
    <row r="78" spans="1:26" ht="13.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9"/>
    </row>
    <row r="79" spans="1:26" ht="13.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9"/>
    </row>
    <row r="80" spans="1:26" ht="13.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9"/>
    </row>
    <row r="81" spans="1:26" ht="13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9"/>
    </row>
    <row r="82" spans="1:26" ht="13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9"/>
    </row>
    <row r="83" spans="1:26" ht="13.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9"/>
    </row>
    <row r="84" spans="1:26" ht="13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9"/>
    </row>
    <row r="85" spans="1:26" ht="13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9"/>
    </row>
    <row r="86" spans="1:26" ht="13.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</row>
    <row r="87" spans="1:26" ht="13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</row>
    <row r="88" spans="1:26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</row>
    <row r="89" spans="1:26" ht="13.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9"/>
    </row>
    <row r="90" spans="1:26" ht="13.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9"/>
    </row>
    <row r="91" spans="1:26" ht="13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9"/>
    </row>
    <row r="92" spans="1:26" ht="13.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9"/>
    </row>
    <row r="93" spans="1:26" ht="13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9"/>
    </row>
    <row r="94" spans="1:26" ht="13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9"/>
    </row>
    <row r="95" spans="1:26" ht="13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9"/>
    </row>
    <row r="96" spans="1:26" ht="13.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9"/>
    </row>
    <row r="97" spans="1:26" ht="13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9"/>
    </row>
    <row r="98" spans="1:26" ht="13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9"/>
    </row>
    <row r="99" spans="1:26" ht="13.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9"/>
    </row>
    <row r="100" spans="1:26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9"/>
    </row>
    <row r="101" spans="1:26" ht="13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9"/>
    </row>
    <row r="102" spans="1:26" ht="13.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</row>
    <row r="103" spans="1:26" ht="13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9"/>
    </row>
    <row r="104" spans="1:26" ht="13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9"/>
    </row>
    <row r="105" spans="1:26" ht="13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9"/>
    </row>
    <row r="106" spans="1:26" ht="13.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9"/>
    </row>
    <row r="107" spans="1:26" ht="13.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9"/>
    </row>
    <row r="108" spans="1:26" ht="13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9"/>
    </row>
    <row r="109" spans="1:26" ht="13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9"/>
    </row>
    <row r="110" spans="1:26" ht="13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</row>
    <row r="111" spans="1:26" ht="13.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9"/>
    </row>
    <row r="112" spans="1:26" ht="13.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9"/>
    </row>
    <row r="113" spans="1:26" ht="13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9"/>
    </row>
    <row r="114" spans="1:26" ht="13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9"/>
    </row>
    <row r="115" spans="1:26" ht="13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9"/>
    </row>
    <row r="116" spans="1:26" ht="13.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9"/>
    </row>
    <row r="117" spans="1:26" ht="13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9"/>
    </row>
    <row r="118" spans="1:26" ht="13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9"/>
    </row>
    <row r="119" spans="1:26" ht="13.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9"/>
    </row>
    <row r="120" spans="1:26" ht="13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9"/>
    </row>
    <row r="121" spans="1:26" ht="13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9"/>
    </row>
    <row r="122" spans="1:26" ht="13.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9"/>
    </row>
    <row r="123" spans="1:26" ht="13.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9"/>
    </row>
    <row r="124" spans="1:26" ht="13.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9"/>
    </row>
    <row r="125" spans="1:26" ht="13.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9"/>
    </row>
    <row r="126" spans="1:26" ht="13.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9"/>
    </row>
    <row r="127" spans="1:26" ht="13.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9"/>
    </row>
    <row r="128" spans="1:26" ht="13.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9"/>
    </row>
    <row r="129" spans="1:26" ht="13.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9"/>
    </row>
    <row r="130" spans="1:26" ht="13.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9"/>
    </row>
    <row r="131" spans="1:26" ht="13.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9"/>
    </row>
    <row r="132" spans="1:26" ht="13.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9"/>
    </row>
    <row r="133" spans="1:26" ht="13.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9"/>
    </row>
    <row r="134" spans="1:26" ht="13.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9"/>
    </row>
    <row r="135" spans="1:26" ht="13.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9"/>
    </row>
    <row r="136" spans="1:26" ht="13.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9"/>
    </row>
    <row r="137" spans="1:26" ht="13.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9"/>
    </row>
    <row r="138" spans="1:26" ht="13.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9"/>
    </row>
    <row r="139" spans="1:26" ht="13.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9"/>
    </row>
    <row r="140" spans="1:26" ht="13.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9"/>
    </row>
    <row r="141" spans="1:26" ht="13.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9"/>
    </row>
    <row r="142" spans="1:26" ht="13.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9"/>
    </row>
    <row r="143" spans="1:26" ht="13.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9"/>
    </row>
    <row r="144" spans="1:26" ht="13.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9"/>
    </row>
    <row r="145" spans="1:26" ht="13.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9"/>
    </row>
    <row r="146" spans="1:26" ht="13.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9"/>
    </row>
    <row r="147" spans="1:26" ht="13.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</row>
    <row r="148" spans="1:26" ht="13.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9"/>
    </row>
    <row r="149" spans="1:26" ht="13.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9"/>
    </row>
    <row r="150" spans="1:26" ht="13.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9"/>
    </row>
    <row r="151" spans="1:26" ht="13.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9"/>
    </row>
    <row r="152" spans="1:26" ht="13.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9"/>
    </row>
    <row r="153" spans="1:26" ht="13.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9"/>
    </row>
    <row r="154" spans="1:26" ht="13.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9"/>
    </row>
    <row r="155" spans="1:26" ht="13.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9"/>
    </row>
    <row r="156" spans="1:26" ht="13.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9"/>
    </row>
    <row r="157" spans="1:26" ht="13.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9"/>
    </row>
    <row r="158" spans="1:26" ht="13.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9"/>
    </row>
    <row r="159" spans="1:26" ht="13.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9"/>
    </row>
    <row r="160" spans="1:26" ht="13.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9"/>
    </row>
    <row r="161" spans="1:26" ht="13.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9"/>
    </row>
    <row r="162" spans="1:26" ht="13.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9"/>
    </row>
    <row r="163" spans="1:26" ht="13.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9"/>
    </row>
    <row r="164" spans="1:26" ht="13.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9"/>
    </row>
    <row r="165" spans="1:26" ht="13.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9"/>
    </row>
    <row r="166" spans="1:26" ht="13.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9"/>
    </row>
    <row r="167" spans="1:26" ht="13.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9"/>
    </row>
    <row r="168" spans="1:26" ht="13.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9"/>
    </row>
    <row r="169" spans="1:26" ht="13.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9"/>
    </row>
    <row r="170" spans="1:26" ht="13.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9"/>
    </row>
    <row r="171" spans="1:26" ht="13.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9"/>
    </row>
    <row r="172" spans="1:26" ht="13.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9"/>
    </row>
    <row r="173" spans="1:26" ht="13.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9"/>
    </row>
    <row r="174" spans="1:26" ht="13.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9"/>
    </row>
    <row r="175" spans="1:26" ht="13.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9"/>
    </row>
    <row r="176" spans="1:26" ht="13.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9"/>
    </row>
    <row r="177" spans="1:26" ht="13.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9"/>
    </row>
    <row r="178" spans="1:26" ht="13.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9"/>
    </row>
    <row r="179" spans="1:26" ht="13.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9"/>
    </row>
    <row r="180" spans="1:26" ht="13.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9"/>
    </row>
    <row r="181" spans="1:26" ht="13.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9"/>
    </row>
    <row r="182" spans="1:26" ht="13.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9"/>
    </row>
    <row r="183" spans="1:26" ht="13.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9"/>
    </row>
    <row r="184" spans="1:26" ht="13.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9"/>
    </row>
    <row r="185" spans="1:26" ht="13.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9"/>
    </row>
    <row r="186" spans="1:26" ht="13.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9"/>
    </row>
    <row r="187" spans="1:26" ht="13.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9"/>
    </row>
    <row r="188" spans="1:26" ht="13.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9"/>
    </row>
    <row r="189" spans="1:26" ht="13.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9"/>
    </row>
    <row r="190" spans="1:26" ht="13.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9"/>
    </row>
    <row r="191" spans="1:26" ht="13.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9"/>
    </row>
    <row r="192" spans="1:26" ht="13.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9"/>
    </row>
    <row r="193" spans="1:26" ht="13.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9"/>
    </row>
    <row r="194" spans="1:26" ht="13.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9"/>
    </row>
    <row r="195" spans="1:26" ht="13.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9"/>
    </row>
    <row r="196" spans="1:26" ht="13.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9"/>
    </row>
    <row r="197" spans="1:26" ht="13.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9"/>
    </row>
    <row r="198" spans="1:26" ht="13.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9"/>
    </row>
    <row r="199" spans="1:26" ht="13.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9"/>
    </row>
    <row r="200" spans="1:26" ht="13.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9"/>
    </row>
    <row r="201" spans="1:26" ht="13.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9"/>
    </row>
    <row r="202" spans="1:26" ht="13.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9"/>
    </row>
    <row r="203" spans="1:26" ht="13.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9"/>
    </row>
    <row r="204" spans="1:26" ht="13.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9"/>
    </row>
    <row r="205" spans="1:26" ht="13.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9"/>
    </row>
    <row r="206" spans="1:26" ht="13.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9"/>
    </row>
    <row r="207" spans="1:26" ht="13.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9"/>
    </row>
    <row r="208" spans="1:26" ht="13.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9"/>
    </row>
    <row r="209" spans="1:26" ht="13.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9"/>
    </row>
    <row r="210" spans="1:26" ht="13.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9"/>
    </row>
    <row r="211" spans="1:26" ht="13.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9"/>
    </row>
    <row r="212" spans="1:26" ht="13.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9"/>
    </row>
    <row r="213" spans="1:26" ht="13.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9"/>
    </row>
    <row r="214" spans="1:26" ht="13.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9"/>
    </row>
    <row r="215" spans="1:26" ht="13.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9"/>
    </row>
    <row r="216" spans="1:26" ht="13.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9"/>
    </row>
    <row r="217" spans="1:26" ht="13.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9"/>
    </row>
    <row r="218" spans="1:26" ht="13.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9"/>
    </row>
    <row r="219" spans="1:26" ht="13.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9"/>
    </row>
    <row r="220" spans="1:26" ht="13.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9"/>
    </row>
    <row r="221" spans="1:26" ht="13.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9"/>
    </row>
    <row r="222" spans="1:26" ht="13.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9"/>
    </row>
    <row r="223" spans="1:26" ht="13.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9"/>
    </row>
    <row r="224" spans="1:26" ht="13.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9"/>
    </row>
    <row r="225" spans="1:26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</sheetData>
  <mergeCells count="17">
    <mergeCell ref="B11:E11"/>
    <mergeCell ref="B13:D13"/>
    <mergeCell ref="B23:E23"/>
    <mergeCell ref="B24:D24"/>
    <mergeCell ref="B14:E14"/>
    <mergeCell ref="B15:E15"/>
    <mergeCell ref="B17:D17"/>
    <mergeCell ref="B18:E18"/>
    <mergeCell ref="B19:E19"/>
    <mergeCell ref="B20:C20"/>
    <mergeCell ref="B21:C21"/>
    <mergeCell ref="B1:E1"/>
    <mergeCell ref="B2:D2"/>
    <mergeCell ref="B3:E3"/>
    <mergeCell ref="B5:D5"/>
    <mergeCell ref="B10:E10"/>
    <mergeCell ref="B7:E7"/>
  </mergeCells>
  <pageMargins left="0.4" right="0.43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tabSelected="1" topLeftCell="B1" workbookViewId="0">
      <selection activeCell="G14" sqref="G14"/>
    </sheetView>
  </sheetViews>
  <sheetFormatPr defaultColWidth="14.453125" defaultRowHeight="12.5"/>
  <cols>
    <col min="1" max="1" width="9.08984375" hidden="1" customWidth="1"/>
    <col min="2" max="2" width="26.453125" customWidth="1"/>
    <col min="3" max="3" width="21.81640625" customWidth="1"/>
    <col min="4" max="4" width="12.81640625" customWidth="1"/>
    <col min="5" max="24" width="9.08984375" customWidth="1"/>
  </cols>
  <sheetData>
    <row r="1" spans="1:26" ht="17.5">
      <c r="A1" s="48"/>
      <c r="B1" s="182" t="s">
        <v>205</v>
      </c>
      <c r="C1" s="176"/>
      <c r="D1" s="17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140"/>
      <c r="Z1" s="140"/>
    </row>
    <row r="2" spans="1:26" ht="15">
      <c r="A2" s="48"/>
      <c r="B2" s="225" t="s">
        <v>206</v>
      </c>
      <c r="C2" s="184"/>
      <c r="D2" s="18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140"/>
      <c r="Z2" s="140"/>
    </row>
    <row r="3" spans="1:26" ht="13.5">
      <c r="A3" s="48">
        <v>43000</v>
      </c>
      <c r="B3" s="161" t="s">
        <v>207</v>
      </c>
      <c r="C3" s="147"/>
      <c r="D3" s="63">
        <v>1000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140"/>
      <c r="Z3" s="140"/>
    </row>
    <row r="4" spans="1:26" ht="13.5">
      <c r="A4" s="48"/>
      <c r="B4" s="58" t="s">
        <v>208</v>
      </c>
      <c r="C4" s="141"/>
      <c r="D4" s="54">
        <f>SUM(D3)</f>
        <v>1000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140"/>
      <c r="Z4" s="140"/>
    </row>
    <row r="5" spans="1:26" ht="13.5">
      <c r="A5" s="48"/>
      <c r="B5" s="171"/>
      <c r="C5" s="146"/>
      <c r="D5" s="1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140"/>
      <c r="Z5" s="140"/>
    </row>
    <row r="6" spans="1:26" ht="15">
      <c r="A6" s="48"/>
      <c r="B6" s="226" t="s">
        <v>209</v>
      </c>
      <c r="C6" s="184"/>
      <c r="D6" s="185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40"/>
      <c r="Z6" s="140"/>
    </row>
    <row r="7" spans="1:26" ht="13.5">
      <c r="A7" s="48">
        <v>44000</v>
      </c>
      <c r="B7" s="161" t="s">
        <v>210</v>
      </c>
      <c r="C7" s="147"/>
      <c r="D7" s="105">
        <v>10000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140"/>
      <c r="Z7" s="140"/>
    </row>
    <row r="8" spans="1:26" ht="13.5">
      <c r="A8" s="48">
        <v>44100</v>
      </c>
      <c r="B8" s="61" t="s">
        <v>211</v>
      </c>
      <c r="C8" s="61"/>
      <c r="D8" s="105">
        <v>10000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40"/>
      <c r="Z8" s="140"/>
    </row>
    <row r="9" spans="1:26" ht="13.5">
      <c r="A9" s="48">
        <v>44200</v>
      </c>
      <c r="B9" s="161" t="s">
        <v>212</v>
      </c>
      <c r="C9" s="147"/>
      <c r="D9" s="104"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140"/>
      <c r="Z9" s="140"/>
    </row>
    <row r="10" spans="1:26" ht="13.5">
      <c r="A10" s="48">
        <v>44300</v>
      </c>
      <c r="B10" s="61" t="s">
        <v>213</v>
      </c>
      <c r="C10" s="61"/>
      <c r="D10" s="104"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40"/>
      <c r="Z10" s="140"/>
    </row>
    <row r="11" spans="1:26" ht="13.5">
      <c r="A11" s="48">
        <v>44400</v>
      </c>
      <c r="B11" s="142" t="s">
        <v>214</v>
      </c>
      <c r="C11" s="143"/>
      <c r="D11" s="105">
        <v>25000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140"/>
      <c r="Z11" s="140"/>
    </row>
    <row r="12" spans="1:26" ht="13.5">
      <c r="A12" s="48"/>
      <c r="B12" s="50" t="s">
        <v>215</v>
      </c>
      <c r="C12" s="144"/>
      <c r="D12" s="63">
        <v>10000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140"/>
      <c r="Z12" s="140"/>
    </row>
    <row r="13" spans="1:26" ht="13.5">
      <c r="A13" s="48"/>
      <c r="B13" s="158" t="s">
        <v>216</v>
      </c>
      <c r="C13" s="147"/>
      <c r="D13" s="54">
        <f>SUM(D7:D12)</f>
        <v>55000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140"/>
      <c r="Z13" s="140"/>
    </row>
    <row r="14" spans="1:26" ht="13.5">
      <c r="A14" s="48"/>
      <c r="B14" s="160"/>
      <c r="C14" s="146"/>
      <c r="D14" s="1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140"/>
      <c r="Z14" s="140"/>
    </row>
    <row r="15" spans="1:26" ht="15">
      <c r="A15" s="48"/>
      <c r="B15" s="226" t="s">
        <v>217</v>
      </c>
      <c r="C15" s="184"/>
      <c r="D15" s="185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40"/>
      <c r="Z15" s="140"/>
    </row>
    <row r="16" spans="1:26" ht="13.5">
      <c r="A16" s="48">
        <v>45000</v>
      </c>
      <c r="B16" s="161" t="s">
        <v>207</v>
      </c>
      <c r="C16" s="147"/>
      <c r="D16" s="52">
        <v>5000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140"/>
      <c r="Z16" s="140"/>
    </row>
    <row r="17" spans="1:26" ht="13.5">
      <c r="A17" s="48">
        <v>45100</v>
      </c>
      <c r="B17" s="161" t="s">
        <v>218</v>
      </c>
      <c r="C17" s="147"/>
      <c r="D17" s="52">
        <v>10000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140"/>
      <c r="Z17" s="140"/>
    </row>
    <row r="18" spans="1:26" ht="13.5">
      <c r="A18" s="48">
        <v>45200</v>
      </c>
      <c r="B18" s="161" t="s">
        <v>219</v>
      </c>
      <c r="C18" s="147"/>
      <c r="D18" s="52">
        <v>10000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140"/>
      <c r="Z18" s="140"/>
    </row>
    <row r="19" spans="1:26" ht="13.5">
      <c r="A19" s="48"/>
      <c r="B19" s="158" t="s">
        <v>220</v>
      </c>
      <c r="C19" s="147"/>
      <c r="D19" s="54">
        <f>SUM(D16:D18)</f>
        <v>25000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140"/>
      <c r="Z19" s="140"/>
    </row>
    <row r="20" spans="1:26" ht="13.5">
      <c r="A20" s="48"/>
      <c r="B20" s="160"/>
      <c r="C20" s="146"/>
      <c r="D20" s="1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140"/>
      <c r="Z20" s="140"/>
    </row>
    <row r="21" spans="1:26" ht="14">
      <c r="A21" s="48"/>
      <c r="B21" s="223" t="s">
        <v>221</v>
      </c>
      <c r="C21" s="185"/>
      <c r="D21" s="224">
        <f>SUM(D4+D19+D13)</f>
        <v>81000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140"/>
      <c r="Z21" s="140"/>
    </row>
    <row r="22" spans="1:26" ht="13.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140"/>
      <c r="Z22" s="140"/>
    </row>
    <row r="23" spans="1:26" ht="13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40"/>
      <c r="Z23" s="140"/>
    </row>
    <row r="24" spans="1:26" ht="13.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40"/>
      <c r="Z24" s="140"/>
    </row>
    <row r="25" spans="1:26" ht="13.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40"/>
      <c r="Z25" s="140"/>
    </row>
    <row r="26" spans="1:26" ht="13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140"/>
      <c r="Z26" s="140"/>
    </row>
    <row r="27" spans="1:26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140"/>
      <c r="Z27" s="140"/>
    </row>
    <row r="28" spans="1:26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140"/>
      <c r="Z28" s="140"/>
    </row>
    <row r="29" spans="1:26" ht="13.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140"/>
      <c r="Z29" s="140"/>
    </row>
    <row r="30" spans="1:26" ht="13.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40"/>
      <c r="Z30" s="140"/>
    </row>
    <row r="31" spans="1:26" ht="13.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140"/>
      <c r="Z31" s="140"/>
    </row>
    <row r="32" spans="1:2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140"/>
      <c r="Z32" s="140"/>
    </row>
    <row r="33" spans="1:2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140"/>
      <c r="Z33" s="140"/>
    </row>
    <row r="34" spans="1:26" ht="13.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140"/>
      <c r="Z34" s="140"/>
    </row>
    <row r="35" spans="1:26" ht="13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140"/>
      <c r="Z35" s="140"/>
    </row>
    <row r="36" spans="1:26" ht="13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140"/>
      <c r="Z36" s="140"/>
    </row>
    <row r="37" spans="1:26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140"/>
      <c r="Z37" s="140"/>
    </row>
    <row r="38" spans="1:26" ht="13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140"/>
      <c r="Z38" s="140"/>
    </row>
    <row r="39" spans="1:26" ht="13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140"/>
      <c r="Z39" s="140"/>
    </row>
    <row r="40" spans="1:26" ht="13.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140"/>
      <c r="Z40" s="140"/>
    </row>
    <row r="41" spans="1:26" ht="13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140"/>
      <c r="Z41" s="140"/>
    </row>
    <row r="42" spans="1:26" ht="13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40"/>
      <c r="Z42" s="140"/>
    </row>
    <row r="43" spans="1:26" ht="13.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140"/>
      <c r="Z43" s="140"/>
    </row>
    <row r="44" spans="1:26" ht="13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40"/>
      <c r="Z44" s="140"/>
    </row>
    <row r="45" spans="1:26" ht="13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40"/>
      <c r="Z45" s="140"/>
    </row>
    <row r="46" spans="1:26" ht="13.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140"/>
      <c r="Z46" s="140"/>
    </row>
    <row r="47" spans="1:26" ht="13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140"/>
      <c r="Z47" s="140"/>
    </row>
    <row r="48" spans="1:26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140"/>
      <c r="Z48" s="140"/>
    </row>
    <row r="49" spans="1:26" ht="13.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140"/>
      <c r="Z49" s="140"/>
    </row>
    <row r="50" spans="1:26" ht="13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140"/>
      <c r="Z50" s="140"/>
    </row>
    <row r="51" spans="1:26" ht="13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140"/>
      <c r="Z51" s="140"/>
    </row>
    <row r="52" spans="1:26" ht="13.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140"/>
      <c r="Z52" s="140"/>
    </row>
    <row r="53" spans="1:26" ht="13.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140"/>
      <c r="Z53" s="140"/>
    </row>
    <row r="54" spans="1:26" ht="13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140"/>
      <c r="Z54" s="140"/>
    </row>
    <row r="55" spans="1:26" ht="13.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140"/>
      <c r="Z55" s="140"/>
    </row>
    <row r="56" spans="1:26" ht="13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140"/>
      <c r="Z56" s="140"/>
    </row>
    <row r="57" spans="1:26" ht="13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140"/>
      <c r="Z57" s="140"/>
    </row>
    <row r="58" spans="1:26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140"/>
      <c r="Z58" s="140"/>
    </row>
    <row r="59" spans="1:26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140"/>
      <c r="Z59" s="140"/>
    </row>
    <row r="60" spans="1:26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140"/>
      <c r="Z60" s="140"/>
    </row>
    <row r="61" spans="1:26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140"/>
      <c r="Z61" s="140"/>
    </row>
    <row r="62" spans="1:26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140"/>
      <c r="Z62" s="140"/>
    </row>
    <row r="63" spans="1:26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140"/>
      <c r="Z63" s="140"/>
    </row>
    <row r="64" spans="1:26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140"/>
      <c r="Z64" s="140"/>
    </row>
    <row r="65" spans="1:26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140"/>
      <c r="Z65" s="140"/>
    </row>
    <row r="66" spans="1:26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140"/>
      <c r="Z66" s="140"/>
    </row>
    <row r="67" spans="1:26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140"/>
      <c r="Z67" s="140"/>
    </row>
    <row r="68" spans="1:26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140"/>
      <c r="Z68" s="140"/>
    </row>
    <row r="69" spans="1:26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140"/>
      <c r="Z69" s="140"/>
    </row>
    <row r="70" spans="1:26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140"/>
      <c r="Z70" s="140"/>
    </row>
    <row r="71" spans="1:26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140"/>
      <c r="Z71" s="140"/>
    </row>
    <row r="72" spans="1:26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140"/>
      <c r="Z72" s="140"/>
    </row>
    <row r="73" spans="1:26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140"/>
      <c r="Z73" s="140"/>
    </row>
    <row r="74" spans="1:26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140"/>
      <c r="Z74" s="140"/>
    </row>
    <row r="75" spans="1:26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140"/>
      <c r="Z75" s="140"/>
    </row>
    <row r="76" spans="1:26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140"/>
      <c r="Z76" s="140"/>
    </row>
    <row r="77" spans="1:26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140"/>
      <c r="Z77" s="140"/>
    </row>
    <row r="78" spans="1:26" ht="13.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140"/>
      <c r="Z78" s="140"/>
    </row>
    <row r="79" spans="1:26" ht="13.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140"/>
      <c r="Z79" s="140"/>
    </row>
    <row r="80" spans="1:26" ht="13.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140"/>
      <c r="Z80" s="140"/>
    </row>
    <row r="81" spans="1:26" ht="13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140"/>
      <c r="Z81" s="140"/>
    </row>
    <row r="82" spans="1:26" ht="13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140"/>
      <c r="Z82" s="140"/>
    </row>
    <row r="83" spans="1:26" ht="13.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140"/>
      <c r="Z83" s="140"/>
    </row>
    <row r="84" spans="1:26" ht="13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140"/>
      <c r="Z84" s="140"/>
    </row>
    <row r="85" spans="1:26" ht="13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140"/>
      <c r="Z85" s="140"/>
    </row>
    <row r="86" spans="1:26" ht="13.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140"/>
      <c r="Z86" s="140"/>
    </row>
    <row r="87" spans="1:26" ht="13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140"/>
      <c r="Z87" s="140"/>
    </row>
    <row r="88" spans="1:26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140"/>
      <c r="Z88" s="140"/>
    </row>
    <row r="89" spans="1:26" ht="13.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140"/>
      <c r="Z89" s="140"/>
    </row>
    <row r="90" spans="1:26" ht="13.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140"/>
      <c r="Z90" s="140"/>
    </row>
    <row r="91" spans="1:26" ht="13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140"/>
      <c r="Z91" s="140"/>
    </row>
    <row r="92" spans="1:26" ht="13.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140"/>
      <c r="Z92" s="140"/>
    </row>
    <row r="93" spans="1:26" ht="13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140"/>
      <c r="Z93" s="140"/>
    </row>
    <row r="94" spans="1:26" ht="13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140"/>
      <c r="Z94" s="140"/>
    </row>
    <row r="95" spans="1:26" ht="13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140"/>
      <c r="Z95" s="140"/>
    </row>
    <row r="96" spans="1:26" ht="13.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140"/>
      <c r="Z96" s="140"/>
    </row>
    <row r="97" spans="1:26" ht="13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140"/>
      <c r="Z97" s="140"/>
    </row>
    <row r="98" spans="1:26" ht="13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140"/>
      <c r="Z98" s="140"/>
    </row>
    <row r="99" spans="1:26" ht="13.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140"/>
      <c r="Z99" s="140"/>
    </row>
    <row r="100" spans="1:26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140"/>
      <c r="Z100" s="140"/>
    </row>
    <row r="101" spans="1:26" ht="13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140"/>
      <c r="Z101" s="140"/>
    </row>
    <row r="102" spans="1:26" ht="13.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140"/>
      <c r="Z102" s="140"/>
    </row>
    <row r="103" spans="1:26" ht="13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140"/>
      <c r="Z103" s="140"/>
    </row>
    <row r="104" spans="1:26" ht="13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140"/>
      <c r="Z104" s="140"/>
    </row>
    <row r="105" spans="1:26" ht="13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140"/>
      <c r="Z105" s="140"/>
    </row>
    <row r="106" spans="1:26" ht="13.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140"/>
      <c r="Z106" s="140"/>
    </row>
    <row r="107" spans="1:26" ht="13.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140"/>
      <c r="Z107" s="140"/>
    </row>
    <row r="108" spans="1:26" ht="13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140"/>
      <c r="Z108" s="140"/>
    </row>
    <row r="109" spans="1:26" ht="13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140"/>
      <c r="Z109" s="140"/>
    </row>
    <row r="110" spans="1:26" ht="13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140"/>
      <c r="Z110" s="140"/>
    </row>
    <row r="111" spans="1:26" ht="13.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140"/>
      <c r="Z111" s="140"/>
    </row>
    <row r="112" spans="1:26" ht="13.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140"/>
      <c r="Z112" s="140"/>
    </row>
    <row r="113" spans="1:26" ht="13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140"/>
      <c r="Z113" s="140"/>
    </row>
    <row r="114" spans="1:26" ht="13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140"/>
      <c r="Z114" s="140"/>
    </row>
    <row r="115" spans="1:26" ht="13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140"/>
      <c r="Z115" s="140"/>
    </row>
    <row r="116" spans="1:26" ht="13.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140"/>
      <c r="Z116" s="140"/>
    </row>
    <row r="117" spans="1:26" ht="13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140"/>
      <c r="Z117" s="140"/>
    </row>
    <row r="118" spans="1:26" ht="13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140"/>
      <c r="Z118" s="140"/>
    </row>
    <row r="119" spans="1:26" ht="13.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140"/>
      <c r="Z119" s="140"/>
    </row>
    <row r="120" spans="1:26" ht="13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140"/>
      <c r="Z120" s="140"/>
    </row>
    <row r="121" spans="1:26" ht="13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140"/>
      <c r="Z121" s="140"/>
    </row>
    <row r="122" spans="1:26" ht="13.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140"/>
      <c r="Z122" s="140"/>
    </row>
    <row r="123" spans="1:26" ht="13.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140"/>
      <c r="Z123" s="140"/>
    </row>
    <row r="124" spans="1:26" ht="13.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140"/>
      <c r="Z124" s="140"/>
    </row>
    <row r="125" spans="1:26" ht="13.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140"/>
      <c r="Z125" s="140"/>
    </row>
    <row r="126" spans="1:26" ht="13.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140"/>
      <c r="Z126" s="140"/>
    </row>
    <row r="127" spans="1:26" ht="13.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140"/>
      <c r="Z127" s="140"/>
    </row>
    <row r="128" spans="1:26" ht="13.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140"/>
      <c r="Z128" s="140"/>
    </row>
    <row r="129" spans="1:26" ht="13.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140"/>
      <c r="Z129" s="140"/>
    </row>
    <row r="130" spans="1:26" ht="13.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40"/>
      <c r="Z130" s="140"/>
    </row>
    <row r="131" spans="1:26" ht="13.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140"/>
      <c r="Z131" s="140"/>
    </row>
    <row r="132" spans="1:26" ht="13.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140"/>
      <c r="Z132" s="140"/>
    </row>
    <row r="133" spans="1:26" ht="13.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140"/>
      <c r="Z133" s="140"/>
    </row>
    <row r="134" spans="1:26" ht="13.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140"/>
      <c r="Z134" s="140"/>
    </row>
    <row r="135" spans="1:26" ht="13.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140"/>
      <c r="Z135" s="140"/>
    </row>
    <row r="136" spans="1:26" ht="13.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140"/>
      <c r="Z136" s="140"/>
    </row>
    <row r="137" spans="1:26" ht="13.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140"/>
      <c r="Z137" s="140"/>
    </row>
    <row r="138" spans="1:26" ht="13.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140"/>
      <c r="Z138" s="140"/>
    </row>
    <row r="139" spans="1:26" ht="13.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140"/>
      <c r="Z139" s="140"/>
    </row>
    <row r="140" spans="1:26" ht="13.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140"/>
      <c r="Z140" s="140"/>
    </row>
    <row r="141" spans="1:26" ht="13.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140"/>
      <c r="Z141" s="140"/>
    </row>
    <row r="142" spans="1:26" ht="13.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140"/>
      <c r="Z142" s="140"/>
    </row>
    <row r="143" spans="1:26" ht="13.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140"/>
      <c r="Z143" s="140"/>
    </row>
    <row r="144" spans="1:26" ht="13.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140"/>
      <c r="Z144" s="140"/>
    </row>
    <row r="145" spans="1:26" ht="13.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140"/>
      <c r="Z145" s="140"/>
    </row>
    <row r="146" spans="1:26" ht="13.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140"/>
      <c r="Z146" s="140"/>
    </row>
    <row r="147" spans="1:26" ht="13.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140"/>
      <c r="Z147" s="140"/>
    </row>
    <row r="148" spans="1:26" ht="13.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140"/>
      <c r="Z148" s="140"/>
    </row>
    <row r="149" spans="1:26" ht="13.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140"/>
      <c r="Z149" s="140"/>
    </row>
    <row r="150" spans="1:26" ht="13.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140"/>
      <c r="Z150" s="140"/>
    </row>
    <row r="151" spans="1:26" ht="13.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140"/>
      <c r="Z151" s="140"/>
    </row>
    <row r="152" spans="1:26" ht="13.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140"/>
      <c r="Z152" s="140"/>
    </row>
    <row r="153" spans="1:26" ht="13.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140"/>
      <c r="Z153" s="140"/>
    </row>
    <row r="154" spans="1:26" ht="13.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140"/>
      <c r="Z154" s="140"/>
    </row>
    <row r="155" spans="1:26" ht="13.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140"/>
      <c r="Z155" s="140"/>
    </row>
    <row r="156" spans="1:26" ht="13.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140"/>
      <c r="Z156" s="140"/>
    </row>
    <row r="157" spans="1:26" ht="13.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140"/>
      <c r="Z157" s="140"/>
    </row>
    <row r="158" spans="1:26" ht="13.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140"/>
      <c r="Z158" s="140"/>
    </row>
    <row r="159" spans="1:26" ht="13.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140"/>
      <c r="Z159" s="140"/>
    </row>
    <row r="160" spans="1:26" ht="13.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140"/>
      <c r="Z160" s="140"/>
    </row>
    <row r="161" spans="1:26" ht="13.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140"/>
      <c r="Z161" s="140"/>
    </row>
    <row r="162" spans="1:26" ht="13.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140"/>
      <c r="Z162" s="140"/>
    </row>
    <row r="163" spans="1:26" ht="13.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140"/>
      <c r="Z163" s="140"/>
    </row>
    <row r="164" spans="1:26" ht="13.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140"/>
      <c r="Z164" s="140"/>
    </row>
    <row r="165" spans="1:26" ht="13.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140"/>
      <c r="Z165" s="140"/>
    </row>
    <row r="166" spans="1:26" ht="13.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140"/>
      <c r="Z166" s="140"/>
    </row>
    <row r="167" spans="1:26" ht="13.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140"/>
      <c r="Z167" s="140"/>
    </row>
    <row r="168" spans="1:26" ht="13.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140"/>
      <c r="Z168" s="140"/>
    </row>
    <row r="169" spans="1:26" ht="13.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140"/>
      <c r="Z169" s="140"/>
    </row>
    <row r="170" spans="1:26" ht="13.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140"/>
      <c r="Z170" s="140"/>
    </row>
    <row r="171" spans="1:26" ht="13.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140"/>
      <c r="Z171" s="140"/>
    </row>
    <row r="172" spans="1:26" ht="13.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140"/>
      <c r="Z172" s="140"/>
    </row>
    <row r="173" spans="1:26" ht="13.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140"/>
      <c r="Z173" s="140"/>
    </row>
    <row r="174" spans="1:26" ht="13.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40"/>
      <c r="Z174" s="140"/>
    </row>
    <row r="175" spans="1:26" ht="13.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140"/>
      <c r="Z175" s="140"/>
    </row>
    <row r="176" spans="1:26" ht="13.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140"/>
      <c r="Z176" s="140"/>
    </row>
    <row r="177" spans="1:26" ht="13.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140"/>
      <c r="Z177" s="140"/>
    </row>
    <row r="178" spans="1:26" ht="13.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140"/>
      <c r="Z178" s="140"/>
    </row>
    <row r="179" spans="1:26" ht="13.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140"/>
      <c r="Z179" s="140"/>
    </row>
    <row r="180" spans="1:26" ht="13.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140"/>
      <c r="Z180" s="140"/>
    </row>
    <row r="181" spans="1:26" ht="13.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140"/>
      <c r="Z181" s="140"/>
    </row>
    <row r="182" spans="1:26" ht="13.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140"/>
      <c r="Z182" s="140"/>
    </row>
    <row r="183" spans="1:26" ht="13.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40"/>
      <c r="Z183" s="140"/>
    </row>
    <row r="184" spans="1:26" ht="13.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40"/>
      <c r="Z184" s="140"/>
    </row>
    <row r="185" spans="1:26" ht="13.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40"/>
      <c r="Z185" s="140"/>
    </row>
    <row r="186" spans="1:26" ht="13.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140"/>
      <c r="Z186" s="140"/>
    </row>
    <row r="187" spans="1:26" ht="13.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140"/>
      <c r="Z187" s="140"/>
    </row>
    <row r="188" spans="1:26" ht="13.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140"/>
      <c r="Z188" s="140"/>
    </row>
    <row r="189" spans="1:26" ht="13.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140"/>
      <c r="Z189" s="140"/>
    </row>
    <row r="190" spans="1:26" ht="13.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140"/>
      <c r="Z190" s="140"/>
    </row>
    <row r="191" spans="1:26" ht="13.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140"/>
      <c r="Z191" s="140"/>
    </row>
    <row r="192" spans="1:26" ht="13.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140"/>
      <c r="Z192" s="140"/>
    </row>
    <row r="193" spans="1:26" ht="13.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140"/>
      <c r="Z193" s="140"/>
    </row>
    <row r="194" spans="1:26" ht="13.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140"/>
      <c r="Z194" s="140"/>
    </row>
    <row r="195" spans="1:26" ht="13.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140"/>
      <c r="Z195" s="140"/>
    </row>
    <row r="196" spans="1:26" ht="13.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140"/>
      <c r="Z196" s="140"/>
    </row>
    <row r="197" spans="1:26" ht="13.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140"/>
      <c r="Z197" s="140"/>
    </row>
    <row r="198" spans="1:26" ht="13.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140"/>
      <c r="Z198" s="140"/>
    </row>
    <row r="199" spans="1:26" ht="13.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140"/>
      <c r="Z199" s="140"/>
    </row>
    <row r="200" spans="1:26" ht="13.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140"/>
      <c r="Z200" s="140"/>
    </row>
    <row r="201" spans="1:26" ht="13.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140"/>
      <c r="Z201" s="140"/>
    </row>
    <row r="202" spans="1:26" ht="13.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140"/>
      <c r="Z202" s="140"/>
    </row>
    <row r="203" spans="1:26" ht="13.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140"/>
      <c r="Z203" s="140"/>
    </row>
    <row r="204" spans="1:26" ht="13.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140"/>
      <c r="Z204" s="140"/>
    </row>
    <row r="205" spans="1:26" ht="13.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140"/>
      <c r="Z205" s="140"/>
    </row>
    <row r="206" spans="1:26" ht="13.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140"/>
      <c r="Z206" s="140"/>
    </row>
    <row r="207" spans="1:26" ht="13.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140"/>
      <c r="Z207" s="140"/>
    </row>
    <row r="208" spans="1:26" ht="13.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140"/>
      <c r="Z208" s="140"/>
    </row>
    <row r="209" spans="1:26" ht="13.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140"/>
      <c r="Z209" s="140"/>
    </row>
    <row r="210" spans="1:26" ht="13.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140"/>
      <c r="Z210" s="140"/>
    </row>
    <row r="211" spans="1:26" ht="13.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140"/>
      <c r="Z211" s="140"/>
    </row>
    <row r="212" spans="1:26" ht="13.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140"/>
      <c r="Z212" s="140"/>
    </row>
    <row r="213" spans="1:26" ht="13.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140"/>
      <c r="Z213" s="140"/>
    </row>
    <row r="214" spans="1:26" ht="13.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140"/>
      <c r="Z214" s="140"/>
    </row>
    <row r="215" spans="1:26" ht="13.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140"/>
      <c r="Z215" s="140"/>
    </row>
    <row r="216" spans="1:26" ht="13.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140"/>
      <c r="Z216" s="140"/>
    </row>
    <row r="217" spans="1:26" ht="13.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140"/>
      <c r="Z217" s="140"/>
    </row>
    <row r="218" spans="1:26" ht="13.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140"/>
      <c r="Z218" s="140"/>
    </row>
    <row r="219" spans="1:26" ht="13.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140"/>
      <c r="Z219" s="140"/>
    </row>
    <row r="220" spans="1:26" ht="13.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140"/>
      <c r="Z220" s="140"/>
    </row>
    <row r="221" spans="1:26" ht="13.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140"/>
      <c r="Z221" s="140"/>
    </row>
    <row r="222" spans="1:26" ht="13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</row>
    <row r="223" spans="1:26" ht="13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</row>
    <row r="224" spans="1:26" ht="13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</row>
    <row r="225" spans="1:26" ht="13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</row>
    <row r="226" spans="1:26" ht="13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</row>
    <row r="227" spans="1:26" ht="13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</row>
    <row r="228" spans="1:26" ht="13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</row>
    <row r="229" spans="1:26" ht="13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</row>
    <row r="230" spans="1:26" ht="13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</row>
    <row r="231" spans="1:26" ht="13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</row>
    <row r="232" spans="1:26" ht="13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</row>
    <row r="233" spans="1:26" ht="13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</row>
    <row r="234" spans="1:26" ht="13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</row>
    <row r="235" spans="1:26" ht="13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</row>
    <row r="236" spans="1:26" ht="13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</row>
    <row r="237" spans="1:26" ht="13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</row>
    <row r="238" spans="1:26" ht="13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</row>
    <row r="239" spans="1:26" ht="13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</row>
    <row r="240" spans="1:26" ht="13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</row>
    <row r="241" spans="1:26" ht="13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</row>
    <row r="242" spans="1:26" ht="13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</row>
    <row r="243" spans="1:26" ht="13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</row>
    <row r="244" spans="1:26" ht="13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</row>
    <row r="245" spans="1:26" ht="13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</row>
    <row r="246" spans="1:26" ht="13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</row>
    <row r="247" spans="1:26" ht="13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</row>
    <row r="248" spans="1:26" ht="13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</row>
    <row r="249" spans="1:26" ht="13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</row>
    <row r="250" spans="1:26" ht="13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</row>
    <row r="251" spans="1:26" ht="13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</row>
    <row r="252" spans="1:26" ht="13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</row>
    <row r="253" spans="1:26" ht="13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</row>
    <row r="254" spans="1:26" ht="13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</row>
    <row r="255" spans="1:26" ht="13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</row>
    <row r="256" spans="1:26" ht="13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</row>
    <row r="257" spans="1:26" ht="13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</row>
    <row r="258" spans="1:26" ht="13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</row>
    <row r="259" spans="1:26" ht="13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</row>
    <row r="260" spans="1:26" ht="13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</row>
    <row r="261" spans="1:26" ht="13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</row>
    <row r="262" spans="1:26" ht="13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</row>
    <row r="263" spans="1:26" ht="13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</row>
    <row r="264" spans="1:26" ht="13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</row>
    <row r="265" spans="1:26" ht="13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</row>
    <row r="266" spans="1:26" ht="13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</row>
    <row r="267" spans="1:26" ht="13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</row>
    <row r="268" spans="1:26" ht="13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</row>
    <row r="269" spans="1:26" ht="13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</row>
    <row r="270" spans="1:26" ht="13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</row>
    <row r="271" spans="1:26" ht="13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</row>
    <row r="272" spans="1:26" ht="13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</row>
    <row r="273" spans="1:26" ht="13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</row>
    <row r="274" spans="1:26" ht="13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</row>
    <row r="275" spans="1:26" ht="13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</row>
    <row r="276" spans="1:26" ht="13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</row>
    <row r="277" spans="1:26" ht="13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</row>
    <row r="278" spans="1:26" ht="13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</row>
    <row r="279" spans="1:26" ht="13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</row>
    <row r="280" spans="1:26" ht="13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</row>
    <row r="281" spans="1:26" ht="13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</row>
    <row r="282" spans="1:26" ht="13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</row>
    <row r="283" spans="1:26" ht="13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</row>
    <row r="284" spans="1:26" ht="13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</row>
    <row r="285" spans="1:26" ht="13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</row>
    <row r="286" spans="1:26" ht="13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</row>
    <row r="287" spans="1:26" ht="13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</row>
    <row r="288" spans="1:26" ht="13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</row>
    <row r="289" spans="1:26" ht="13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</row>
    <row r="290" spans="1:26" ht="13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</row>
    <row r="291" spans="1:26" ht="13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</row>
    <row r="292" spans="1:26" ht="13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</row>
    <row r="293" spans="1:26" ht="13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</row>
    <row r="294" spans="1:26" ht="13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</row>
    <row r="295" spans="1:26" ht="13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</row>
    <row r="296" spans="1:26" ht="13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</row>
    <row r="297" spans="1:26" ht="13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</row>
    <row r="298" spans="1:26" ht="13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</row>
    <row r="299" spans="1:26" ht="13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</row>
    <row r="300" spans="1:26" ht="13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</row>
    <row r="301" spans="1:26" ht="13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</row>
    <row r="302" spans="1:26" ht="13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</row>
    <row r="303" spans="1:26" ht="13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</row>
    <row r="304" spans="1:26" ht="13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</row>
    <row r="305" spans="1:26" ht="13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</row>
    <row r="306" spans="1:26" ht="13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</row>
    <row r="307" spans="1:26" ht="13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</row>
    <row r="308" spans="1:26" ht="13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</row>
    <row r="309" spans="1:26" ht="13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</row>
    <row r="310" spans="1:26" ht="13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</row>
    <row r="311" spans="1:26" ht="13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</row>
    <row r="312" spans="1:26" ht="13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</row>
    <row r="313" spans="1:26" ht="13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</row>
    <row r="314" spans="1:26" ht="13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</row>
    <row r="315" spans="1:26" ht="13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</row>
    <row r="316" spans="1:26" ht="13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</row>
    <row r="317" spans="1:26" ht="13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</row>
    <row r="318" spans="1:26" ht="13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</row>
    <row r="319" spans="1:26" ht="13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</row>
    <row r="320" spans="1:26" ht="13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</row>
    <row r="321" spans="1:26" ht="13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</row>
    <row r="322" spans="1:26" ht="13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</row>
    <row r="323" spans="1:26" ht="13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</row>
    <row r="324" spans="1:26" ht="13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</row>
    <row r="325" spans="1:26" ht="13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</row>
    <row r="326" spans="1:26" ht="13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</row>
    <row r="327" spans="1:26" ht="13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</row>
    <row r="328" spans="1:26" ht="13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</row>
    <row r="329" spans="1:26" ht="13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</row>
    <row r="330" spans="1:26" ht="13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</row>
    <row r="331" spans="1:26" ht="13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</row>
    <row r="332" spans="1:26" ht="13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</row>
    <row r="333" spans="1:26" ht="13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</row>
    <row r="334" spans="1:26" ht="13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</row>
    <row r="335" spans="1:26" ht="13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</row>
    <row r="336" spans="1:26" ht="13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</row>
    <row r="337" spans="1:26" ht="13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</row>
    <row r="338" spans="1:26" ht="13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</row>
    <row r="339" spans="1:26" ht="13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</row>
    <row r="340" spans="1:26" ht="13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</row>
    <row r="341" spans="1:26" ht="13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</row>
    <row r="342" spans="1:26" ht="13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</row>
    <row r="343" spans="1:26" ht="13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</row>
    <row r="344" spans="1:26" ht="13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</row>
    <row r="345" spans="1:26" ht="13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</row>
    <row r="346" spans="1:26" ht="13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</row>
    <row r="347" spans="1:26" ht="13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</row>
    <row r="348" spans="1:26" ht="13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</row>
    <row r="349" spans="1:26" ht="13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</row>
    <row r="350" spans="1:26" ht="13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</row>
    <row r="351" spans="1:26" ht="13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</row>
    <row r="352" spans="1:26" ht="13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</row>
    <row r="353" spans="1:26" ht="13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</row>
    <row r="354" spans="1:26" ht="13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</row>
    <row r="355" spans="1:26" ht="13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</row>
    <row r="356" spans="1:26" ht="13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</row>
    <row r="357" spans="1:26" ht="13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</row>
    <row r="358" spans="1:26" ht="13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</row>
    <row r="359" spans="1:26" ht="13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</row>
    <row r="360" spans="1:26" ht="13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</row>
    <row r="361" spans="1:26" ht="13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</row>
    <row r="362" spans="1:26" ht="13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</row>
    <row r="363" spans="1:26" ht="13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</row>
    <row r="364" spans="1:26" ht="13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</row>
    <row r="365" spans="1:26" ht="13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</row>
    <row r="366" spans="1:26" ht="13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</row>
    <row r="367" spans="1:26" ht="13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</row>
    <row r="368" spans="1:26" ht="13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</row>
    <row r="369" spans="1:26" ht="13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</row>
    <row r="370" spans="1:26" ht="13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</row>
    <row r="371" spans="1:26" ht="13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</row>
    <row r="372" spans="1:26" ht="13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</row>
    <row r="373" spans="1:26" ht="13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</row>
    <row r="374" spans="1:26" ht="13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</row>
    <row r="375" spans="1:26" ht="13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</row>
    <row r="376" spans="1:26" ht="13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</row>
    <row r="377" spans="1:26" ht="13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</row>
    <row r="378" spans="1:26" ht="13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</row>
    <row r="379" spans="1:26" ht="13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</row>
    <row r="380" spans="1:26" ht="13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</row>
    <row r="381" spans="1:26" ht="13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</row>
    <row r="382" spans="1:26" ht="13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</row>
    <row r="383" spans="1:26" ht="13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</row>
    <row r="384" spans="1:26" ht="13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</row>
    <row r="385" spans="1:26" ht="13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</row>
    <row r="386" spans="1:26" ht="13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</row>
    <row r="387" spans="1:26" ht="13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</row>
    <row r="388" spans="1:26" ht="13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</row>
    <row r="389" spans="1:26" ht="13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</row>
    <row r="390" spans="1:26" ht="13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</row>
    <row r="391" spans="1:26" ht="13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</row>
    <row r="392" spans="1:26" ht="13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</row>
    <row r="393" spans="1:26" ht="13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</row>
    <row r="394" spans="1:26" ht="13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</row>
    <row r="395" spans="1:26" ht="13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</row>
    <row r="396" spans="1:26" ht="13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</row>
    <row r="397" spans="1:26" ht="13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</row>
    <row r="398" spans="1:26" ht="13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</row>
    <row r="399" spans="1:26" ht="13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</row>
    <row r="400" spans="1:26" ht="13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</row>
    <row r="401" spans="1:26" ht="13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</row>
    <row r="402" spans="1:26" ht="13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</row>
    <row r="403" spans="1:26" ht="13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</row>
    <row r="404" spans="1:26" ht="13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</row>
    <row r="405" spans="1:26" ht="13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</row>
    <row r="406" spans="1:26" ht="13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</row>
    <row r="407" spans="1:26" ht="13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</row>
    <row r="408" spans="1:26" ht="13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</row>
    <row r="409" spans="1:26" ht="13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</row>
    <row r="410" spans="1:26" ht="13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</row>
    <row r="411" spans="1:26" ht="13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</row>
    <row r="412" spans="1:26" ht="13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</row>
    <row r="413" spans="1:26" ht="13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</row>
    <row r="414" spans="1:26" ht="13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</row>
    <row r="415" spans="1:26" ht="13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</row>
    <row r="416" spans="1:26" ht="13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</row>
    <row r="417" spans="1:26" ht="13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</row>
    <row r="418" spans="1:26" ht="13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</row>
    <row r="419" spans="1:26" ht="13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</row>
    <row r="420" spans="1:26" ht="13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</row>
    <row r="421" spans="1:26" ht="13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</row>
    <row r="422" spans="1:26" ht="13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</row>
    <row r="423" spans="1:26" ht="13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</row>
    <row r="424" spans="1:26" ht="13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</row>
    <row r="425" spans="1:26" ht="13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</row>
    <row r="426" spans="1:26" ht="13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</row>
    <row r="427" spans="1:26" ht="13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</row>
    <row r="428" spans="1:26" ht="13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</row>
    <row r="429" spans="1:26" ht="13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</row>
    <row r="430" spans="1:26" ht="13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</row>
    <row r="431" spans="1:26" ht="13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</row>
    <row r="432" spans="1:26" ht="13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</row>
    <row r="433" spans="1:26" ht="13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</row>
    <row r="434" spans="1:26" ht="13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</row>
    <row r="435" spans="1:26" ht="13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</row>
    <row r="436" spans="1:26" ht="13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</row>
    <row r="437" spans="1:26" ht="13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</row>
    <row r="438" spans="1:26" ht="13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</row>
    <row r="439" spans="1:26" ht="13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</row>
    <row r="440" spans="1:26" ht="13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</row>
    <row r="441" spans="1:26" ht="13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</row>
    <row r="442" spans="1:26" ht="13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</row>
    <row r="443" spans="1:26" ht="13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</row>
    <row r="444" spans="1:26" ht="13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</row>
    <row r="445" spans="1:26" ht="13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</row>
    <row r="446" spans="1:26" ht="13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</row>
    <row r="447" spans="1:26" ht="13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</row>
    <row r="448" spans="1:26" ht="13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</row>
    <row r="449" spans="1:26" ht="13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</row>
    <row r="450" spans="1:26" ht="13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</row>
    <row r="451" spans="1:26" ht="13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</row>
    <row r="452" spans="1:26" ht="13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</row>
    <row r="453" spans="1:26" ht="13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</row>
    <row r="454" spans="1:26" ht="13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</row>
    <row r="455" spans="1:26" ht="13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</row>
    <row r="456" spans="1:26" ht="13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</row>
    <row r="457" spans="1:26" ht="13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</row>
    <row r="458" spans="1:26" ht="13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</row>
    <row r="459" spans="1:26" ht="13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</row>
    <row r="460" spans="1:26" ht="13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</row>
    <row r="461" spans="1:26" ht="13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</row>
    <row r="462" spans="1:26" ht="13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</row>
    <row r="463" spans="1:26" ht="13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</row>
    <row r="464" spans="1:26" ht="13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</row>
    <row r="465" spans="1:26" ht="13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</row>
    <row r="466" spans="1:26" ht="13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</row>
    <row r="467" spans="1:26" ht="13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</row>
    <row r="468" spans="1:26" ht="13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</row>
    <row r="469" spans="1:26" ht="13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</row>
    <row r="470" spans="1:26" ht="13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</row>
    <row r="471" spans="1:26" ht="13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</row>
    <row r="472" spans="1:26" ht="13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</row>
    <row r="473" spans="1:26" ht="13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</row>
    <row r="474" spans="1:26" ht="13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</row>
    <row r="475" spans="1:26" ht="13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</row>
    <row r="476" spans="1:26" ht="13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</row>
    <row r="477" spans="1:26" ht="13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</row>
    <row r="478" spans="1:26" ht="13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</row>
    <row r="479" spans="1:26" ht="13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</row>
    <row r="480" spans="1:26" ht="13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</row>
    <row r="481" spans="1:26" ht="13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</row>
    <row r="482" spans="1:26" ht="13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</row>
    <row r="483" spans="1:26" ht="13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</row>
    <row r="484" spans="1:26" ht="13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</row>
    <row r="485" spans="1:26" ht="13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</row>
    <row r="486" spans="1:26" ht="13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</row>
    <row r="487" spans="1:26" ht="13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</row>
    <row r="488" spans="1:26" ht="13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</row>
    <row r="489" spans="1:26" ht="13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</row>
    <row r="490" spans="1:26" ht="13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</row>
    <row r="491" spans="1:26" ht="13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</row>
    <row r="492" spans="1:26" ht="13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</row>
    <row r="493" spans="1:26" ht="13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</row>
    <row r="494" spans="1:26" ht="13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</row>
    <row r="495" spans="1:26" ht="13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</row>
    <row r="496" spans="1:26" ht="13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</row>
    <row r="497" spans="1:26" ht="13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</row>
    <row r="498" spans="1:26" ht="13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</row>
    <row r="499" spans="1:26" ht="13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</row>
    <row r="500" spans="1:26" ht="13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</row>
    <row r="501" spans="1:26" ht="13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</row>
    <row r="502" spans="1:26" ht="13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</row>
    <row r="503" spans="1:26" ht="13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</row>
    <row r="504" spans="1:26" ht="13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</row>
    <row r="505" spans="1:26" ht="13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</row>
    <row r="506" spans="1:26" ht="13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</row>
    <row r="507" spans="1:26" ht="13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</row>
    <row r="508" spans="1:26" ht="13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</row>
    <row r="509" spans="1:26" ht="13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</row>
    <row r="510" spans="1:26" ht="13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</row>
    <row r="511" spans="1:26" ht="13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</row>
    <row r="512" spans="1:26" ht="13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</row>
    <row r="513" spans="1:26" ht="13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</row>
    <row r="514" spans="1:26" ht="13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</row>
    <row r="515" spans="1:26" ht="13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</row>
    <row r="516" spans="1:26" ht="13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</row>
    <row r="517" spans="1:26" ht="13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</row>
    <row r="518" spans="1:26" ht="13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</row>
    <row r="519" spans="1:26" ht="13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</row>
    <row r="520" spans="1:26" ht="13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</row>
    <row r="521" spans="1:26" ht="13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</row>
    <row r="522" spans="1:26" ht="13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</row>
    <row r="523" spans="1:26" ht="13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</row>
    <row r="524" spans="1:26" ht="13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</row>
    <row r="525" spans="1:26" ht="13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</row>
    <row r="526" spans="1:26" ht="13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</row>
    <row r="527" spans="1:26" ht="13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</row>
    <row r="528" spans="1:26" ht="13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</row>
    <row r="529" spans="1:26" ht="13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</row>
    <row r="530" spans="1:26" ht="13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</row>
    <row r="531" spans="1:26" ht="13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</row>
    <row r="532" spans="1:26" ht="13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</row>
    <row r="533" spans="1:26" ht="13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</row>
    <row r="534" spans="1:26" ht="13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</row>
    <row r="535" spans="1:26" ht="13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</row>
    <row r="536" spans="1:26" ht="13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</row>
    <row r="537" spans="1:26" ht="13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</row>
    <row r="538" spans="1:26" ht="13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</row>
    <row r="539" spans="1:26" ht="13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</row>
    <row r="540" spans="1:26" ht="13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</row>
    <row r="541" spans="1:26" ht="13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</row>
    <row r="542" spans="1:26" ht="13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</row>
    <row r="543" spans="1:26" ht="13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</row>
    <row r="544" spans="1:26" ht="13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</row>
    <row r="545" spans="1:26" ht="13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</row>
    <row r="546" spans="1:26" ht="13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</row>
    <row r="547" spans="1:26" ht="13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</row>
    <row r="548" spans="1:26" ht="13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</row>
    <row r="549" spans="1:26" ht="13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</row>
    <row r="550" spans="1:26" ht="13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</row>
    <row r="551" spans="1:26" ht="13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</row>
    <row r="552" spans="1:26" ht="13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</row>
    <row r="553" spans="1:26" ht="13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</row>
    <row r="554" spans="1:26" ht="13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</row>
    <row r="555" spans="1:26" ht="13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</row>
    <row r="556" spans="1:26" ht="13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</row>
    <row r="557" spans="1:26" ht="13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</row>
    <row r="558" spans="1:26" ht="13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</row>
    <row r="559" spans="1:26" ht="13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</row>
    <row r="560" spans="1:26" ht="13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</row>
    <row r="561" spans="1:26" ht="13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</row>
    <row r="562" spans="1:26" ht="13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</row>
    <row r="563" spans="1:26" ht="13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</row>
    <row r="564" spans="1:26" ht="13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</row>
    <row r="565" spans="1:26" ht="13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</row>
    <row r="566" spans="1:26" ht="13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</row>
    <row r="567" spans="1:26" ht="13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</row>
    <row r="568" spans="1:26" ht="13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</row>
    <row r="569" spans="1:26" ht="13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</row>
    <row r="570" spans="1:26" ht="13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</row>
    <row r="571" spans="1:26" ht="13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</row>
    <row r="572" spans="1:26" ht="13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</row>
    <row r="573" spans="1:26" ht="13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</row>
    <row r="574" spans="1:26" ht="13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</row>
    <row r="575" spans="1:26" ht="13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</row>
    <row r="576" spans="1:26" ht="13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</row>
    <row r="577" spans="1:26" ht="13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</row>
    <row r="578" spans="1:26" ht="13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</row>
    <row r="579" spans="1:26" ht="13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</row>
    <row r="580" spans="1:26" ht="13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</row>
    <row r="581" spans="1:26" ht="13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</row>
    <row r="582" spans="1:26" ht="13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</row>
    <row r="583" spans="1:26" ht="13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</row>
    <row r="584" spans="1:26" ht="13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</row>
    <row r="585" spans="1:26" ht="13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</row>
    <row r="586" spans="1:26" ht="13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</row>
    <row r="587" spans="1:26" ht="13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</row>
    <row r="588" spans="1:26" ht="13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</row>
    <row r="589" spans="1:26" ht="13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</row>
    <row r="590" spans="1:26" ht="13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</row>
    <row r="591" spans="1:26" ht="13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</row>
    <row r="592" spans="1:26" ht="13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</row>
    <row r="593" spans="1:26" ht="13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</row>
    <row r="594" spans="1:26" ht="13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</row>
    <row r="595" spans="1:26" ht="13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</row>
    <row r="596" spans="1:26" ht="13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</row>
    <row r="597" spans="1:26" ht="13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</row>
    <row r="598" spans="1:26" ht="13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</row>
    <row r="599" spans="1:26" ht="13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</row>
    <row r="600" spans="1:26" ht="13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</row>
    <row r="601" spans="1:26" ht="13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</row>
    <row r="602" spans="1:26" ht="13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</row>
    <row r="603" spans="1:26" ht="13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</row>
    <row r="604" spans="1:26" ht="13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</row>
    <row r="605" spans="1:26" ht="13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</row>
    <row r="606" spans="1:26" ht="13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</row>
    <row r="607" spans="1:26" ht="13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</row>
    <row r="608" spans="1:26" ht="13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</row>
    <row r="609" spans="1:26" ht="13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</row>
    <row r="610" spans="1:26" ht="13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</row>
    <row r="611" spans="1:26" ht="13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</row>
    <row r="612" spans="1:26" ht="13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</row>
    <row r="613" spans="1:26" ht="13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</row>
    <row r="614" spans="1:26" ht="13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</row>
    <row r="615" spans="1:26" ht="13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</row>
    <row r="616" spans="1:26" ht="13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</row>
    <row r="617" spans="1:26" ht="13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</row>
    <row r="618" spans="1:26" ht="13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</row>
    <row r="619" spans="1:26" ht="13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</row>
    <row r="620" spans="1:26" ht="13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</row>
    <row r="621" spans="1:26" ht="13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</row>
    <row r="622" spans="1:26" ht="13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</row>
    <row r="623" spans="1:26" ht="13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</row>
    <row r="624" spans="1:26" ht="13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</row>
    <row r="625" spans="1:26" ht="13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</row>
    <row r="626" spans="1:26" ht="13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</row>
    <row r="627" spans="1:26" ht="13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</row>
    <row r="628" spans="1:26" ht="13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</row>
    <row r="629" spans="1:26" ht="13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</row>
    <row r="630" spans="1:26" ht="13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</row>
    <row r="631" spans="1:26" ht="13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</row>
    <row r="632" spans="1:26" ht="13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</row>
    <row r="633" spans="1:26" ht="13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</row>
    <row r="634" spans="1:26" ht="13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</row>
    <row r="635" spans="1:26" ht="13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</row>
    <row r="636" spans="1:26" ht="13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</row>
    <row r="637" spans="1:26" ht="13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</row>
    <row r="638" spans="1:26" ht="13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</row>
    <row r="639" spans="1:26" ht="13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</row>
    <row r="640" spans="1:26" ht="13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</row>
    <row r="641" spans="1:26" ht="13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</row>
    <row r="642" spans="1:26" ht="13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</row>
    <row r="643" spans="1:26" ht="13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</row>
    <row r="644" spans="1:26" ht="13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</row>
    <row r="645" spans="1:26" ht="13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</row>
    <row r="646" spans="1:26" ht="13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</row>
    <row r="647" spans="1:26" ht="13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</row>
    <row r="648" spans="1:26" ht="13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</row>
    <row r="649" spans="1:26" ht="13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</row>
    <row r="650" spans="1:26" ht="13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</row>
    <row r="651" spans="1:26" ht="13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</row>
    <row r="652" spans="1:26" ht="13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</row>
    <row r="653" spans="1:26" ht="13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</row>
    <row r="654" spans="1:26" ht="13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</row>
    <row r="655" spans="1:26" ht="13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</row>
    <row r="656" spans="1:26" ht="13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</row>
    <row r="657" spans="1:26" ht="13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</row>
    <row r="658" spans="1:26" ht="13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</row>
    <row r="659" spans="1:26" ht="13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</row>
    <row r="660" spans="1:26" ht="13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</row>
    <row r="661" spans="1:26" ht="13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</row>
    <row r="662" spans="1:26" ht="13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</row>
    <row r="663" spans="1:26" ht="13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</row>
    <row r="664" spans="1:26" ht="13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</row>
    <row r="665" spans="1:26" ht="13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</row>
    <row r="666" spans="1:26" ht="13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</row>
    <row r="667" spans="1:26" ht="13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</row>
    <row r="668" spans="1:26" ht="13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</row>
    <row r="669" spans="1:26" ht="13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</row>
    <row r="670" spans="1:26" ht="13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</row>
    <row r="671" spans="1:26" ht="13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</row>
    <row r="672" spans="1:26" ht="13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</row>
    <row r="673" spans="1:26" ht="13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</row>
    <row r="674" spans="1:26" ht="13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</row>
    <row r="675" spans="1:26" ht="13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</row>
    <row r="676" spans="1:26" ht="13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</row>
    <row r="677" spans="1:26" ht="13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</row>
    <row r="678" spans="1:26" ht="13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</row>
    <row r="679" spans="1:26" ht="13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</row>
    <row r="680" spans="1:26" ht="13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</row>
    <row r="681" spans="1:26" ht="13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</row>
    <row r="682" spans="1:26" ht="13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</row>
    <row r="683" spans="1:26" ht="13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</row>
    <row r="684" spans="1:26" ht="13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</row>
    <row r="685" spans="1:26" ht="13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</row>
    <row r="686" spans="1:26" ht="13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</row>
    <row r="687" spans="1:26" ht="13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</row>
    <row r="688" spans="1:26" ht="13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</row>
    <row r="689" spans="1:26" ht="13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</row>
    <row r="690" spans="1:26" ht="13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</row>
    <row r="691" spans="1:26" ht="13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</row>
    <row r="692" spans="1:26" ht="13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</row>
    <row r="693" spans="1:26" ht="13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</row>
    <row r="694" spans="1:26" ht="13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</row>
    <row r="695" spans="1:26" ht="13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</row>
    <row r="696" spans="1:26" ht="13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</row>
    <row r="697" spans="1:26" ht="13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</row>
    <row r="698" spans="1:26" ht="13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</row>
    <row r="699" spans="1:26" ht="13">
      <c r="A699" s="140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</row>
    <row r="700" spans="1:26" ht="13">
      <c r="A700" s="140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</row>
    <row r="701" spans="1:26" ht="13">
      <c r="A701" s="140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</row>
    <row r="702" spans="1:26" ht="13">
      <c r="A702" s="140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</row>
    <row r="703" spans="1:26" ht="13">
      <c r="A703" s="140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</row>
    <row r="704" spans="1:26" ht="13">
      <c r="A704" s="140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</row>
    <row r="705" spans="1:26" ht="13">
      <c r="A705" s="140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</row>
    <row r="706" spans="1:26" ht="13">
      <c r="A706" s="140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</row>
    <row r="707" spans="1:26" ht="13">
      <c r="A707" s="140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</row>
    <row r="708" spans="1:26" ht="13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</row>
    <row r="709" spans="1:26" ht="13">
      <c r="A709" s="140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</row>
    <row r="710" spans="1:26" ht="13">
      <c r="A710" s="140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</row>
    <row r="711" spans="1:26" ht="13">
      <c r="A711" s="140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</row>
    <row r="712" spans="1:26" ht="13">
      <c r="A712" s="140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</row>
    <row r="713" spans="1:26" ht="13">
      <c r="A713" s="140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</row>
    <row r="714" spans="1:26" ht="13">
      <c r="A714" s="140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</row>
    <row r="715" spans="1:26" ht="13">
      <c r="A715" s="140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</row>
    <row r="716" spans="1:26" ht="13">
      <c r="A716" s="140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</row>
    <row r="717" spans="1:26" ht="13">
      <c r="A717" s="140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</row>
    <row r="718" spans="1:26" ht="13">
      <c r="A718" s="140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</row>
    <row r="719" spans="1:26" ht="13">
      <c r="A719" s="140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</row>
    <row r="720" spans="1:26" ht="13">
      <c r="A720" s="140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</row>
    <row r="721" spans="1:26" ht="13">
      <c r="A721" s="140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</row>
    <row r="722" spans="1:26" ht="13">
      <c r="A722" s="140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</row>
    <row r="723" spans="1:26" ht="13">
      <c r="A723" s="140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</row>
    <row r="724" spans="1:26" ht="13">
      <c r="A724" s="140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</row>
    <row r="725" spans="1:26" ht="13">
      <c r="A725" s="140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</row>
    <row r="726" spans="1:26" ht="13">
      <c r="A726" s="140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</row>
    <row r="727" spans="1:26" ht="13">
      <c r="A727" s="140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</row>
    <row r="728" spans="1:26" ht="13">
      <c r="A728" s="140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</row>
    <row r="729" spans="1:26" ht="13">
      <c r="A729" s="140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</row>
    <row r="730" spans="1:26" ht="13">
      <c r="A730" s="140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</row>
    <row r="731" spans="1:26" ht="13">
      <c r="A731" s="140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</row>
    <row r="732" spans="1:26" ht="13">
      <c r="A732" s="140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</row>
    <row r="733" spans="1:26" ht="13">
      <c r="A733" s="140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</row>
    <row r="734" spans="1:26" ht="13">
      <c r="A734" s="140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</row>
    <row r="735" spans="1:26" ht="13">
      <c r="A735" s="140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</row>
    <row r="736" spans="1:26" ht="13">
      <c r="A736" s="140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</row>
    <row r="737" spans="1:26" ht="13">
      <c r="A737" s="140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</row>
    <row r="738" spans="1:26" ht="13">
      <c r="A738" s="140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</row>
    <row r="739" spans="1:26" ht="13">
      <c r="A739" s="140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</row>
    <row r="740" spans="1:26" ht="13">
      <c r="A740" s="140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</row>
    <row r="741" spans="1:26" ht="13">
      <c r="A741" s="140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</row>
    <row r="742" spans="1:26" ht="13">
      <c r="A742" s="140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</row>
    <row r="743" spans="1:26" ht="13">
      <c r="A743" s="140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</row>
    <row r="744" spans="1:26" ht="13">
      <c r="A744" s="140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</row>
    <row r="745" spans="1:26" ht="13">
      <c r="A745" s="140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</row>
    <row r="746" spans="1:26" ht="13">
      <c r="A746" s="140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</row>
    <row r="747" spans="1:26" ht="13">
      <c r="A747" s="140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</row>
    <row r="748" spans="1:26" ht="13">
      <c r="A748" s="140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</row>
    <row r="749" spans="1:26" ht="13">
      <c r="A749" s="140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</row>
    <row r="750" spans="1:26" ht="13">
      <c r="A750" s="140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</row>
    <row r="751" spans="1:26" ht="13">
      <c r="A751" s="140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</row>
    <row r="752" spans="1:26" ht="13">
      <c r="A752" s="140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</row>
    <row r="753" spans="1:26" ht="13">
      <c r="A753" s="140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</row>
    <row r="754" spans="1:26" ht="13">
      <c r="A754" s="140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</row>
    <row r="755" spans="1:26" ht="13">
      <c r="A755" s="140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</row>
    <row r="756" spans="1:26" ht="13">
      <c r="A756" s="140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</row>
    <row r="757" spans="1:26" ht="13">
      <c r="A757" s="140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</row>
    <row r="758" spans="1:26" ht="13">
      <c r="A758" s="140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</row>
    <row r="759" spans="1:26" ht="13">
      <c r="A759" s="140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</row>
    <row r="760" spans="1:26" ht="13">
      <c r="A760" s="140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</row>
    <row r="761" spans="1:26" ht="13">
      <c r="A761" s="140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</row>
    <row r="762" spans="1:26" ht="13">
      <c r="A762" s="140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</row>
    <row r="763" spans="1:26" ht="13">
      <c r="A763" s="140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</row>
    <row r="764" spans="1:26" ht="13">
      <c r="A764" s="140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</row>
    <row r="765" spans="1:26" ht="13">
      <c r="A765" s="140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</row>
    <row r="766" spans="1:26" ht="13">
      <c r="A766" s="140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</row>
    <row r="767" spans="1:26" ht="13">
      <c r="A767" s="140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</row>
    <row r="768" spans="1:26" ht="13">
      <c r="A768" s="140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</row>
    <row r="769" spans="1:26" ht="13">
      <c r="A769" s="140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</row>
    <row r="770" spans="1:26" ht="13">
      <c r="A770" s="140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</row>
    <row r="771" spans="1:26" ht="13">
      <c r="A771" s="140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</row>
    <row r="772" spans="1:26" ht="13">
      <c r="A772" s="140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</row>
    <row r="773" spans="1:26" ht="13">
      <c r="A773" s="140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</row>
    <row r="774" spans="1:26" ht="13">
      <c r="A774" s="140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</row>
    <row r="775" spans="1:26" ht="13">
      <c r="A775" s="140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</row>
    <row r="776" spans="1:26" ht="13">
      <c r="A776" s="140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</row>
    <row r="777" spans="1:26" ht="13">
      <c r="A777" s="140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</row>
    <row r="778" spans="1:26" ht="13">
      <c r="A778" s="140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</row>
    <row r="779" spans="1:26" ht="13">
      <c r="A779" s="140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</row>
    <row r="780" spans="1:26" ht="13">
      <c r="A780" s="140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</row>
    <row r="781" spans="1:26" ht="13">
      <c r="A781" s="140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</row>
    <row r="782" spans="1:26" ht="13">
      <c r="A782" s="140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</row>
    <row r="783" spans="1:26" ht="13">
      <c r="A783" s="140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</row>
    <row r="784" spans="1:26" ht="13">
      <c r="A784" s="140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</row>
    <row r="785" spans="1:26" ht="13">
      <c r="A785" s="140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</row>
    <row r="786" spans="1:26" ht="13">
      <c r="A786" s="140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</row>
    <row r="787" spans="1:26" ht="13">
      <c r="A787" s="140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</row>
    <row r="788" spans="1:26" ht="13">
      <c r="A788" s="140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</row>
    <row r="789" spans="1:26" ht="13">
      <c r="A789" s="140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</row>
    <row r="790" spans="1:26" ht="13">
      <c r="A790" s="140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</row>
    <row r="791" spans="1:26" ht="13">
      <c r="A791" s="140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</row>
    <row r="792" spans="1:26" ht="13">
      <c r="A792" s="140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</row>
    <row r="793" spans="1:26" ht="13">
      <c r="A793" s="140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</row>
    <row r="794" spans="1:26" ht="13">
      <c r="A794" s="140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</row>
    <row r="795" spans="1:26" ht="13">
      <c r="A795" s="140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</row>
    <row r="796" spans="1:26" ht="13">
      <c r="A796" s="140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</row>
    <row r="797" spans="1:26" ht="13">
      <c r="A797" s="140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</row>
    <row r="798" spans="1:26" ht="13">
      <c r="A798" s="140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</row>
    <row r="799" spans="1:26" ht="13">
      <c r="A799" s="140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</row>
    <row r="800" spans="1:26" ht="13">
      <c r="A800" s="140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</row>
    <row r="801" spans="1:26" ht="13">
      <c r="A801" s="140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</row>
    <row r="802" spans="1:26" ht="13">
      <c r="A802" s="140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</row>
    <row r="803" spans="1:26" ht="13">
      <c r="A803" s="140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</row>
    <row r="804" spans="1:26" ht="13">
      <c r="A804" s="140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</row>
    <row r="805" spans="1:26" ht="13">
      <c r="A805" s="140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</row>
    <row r="806" spans="1:26" ht="13">
      <c r="A806" s="140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</row>
    <row r="807" spans="1:26" ht="13">
      <c r="A807" s="140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</row>
    <row r="808" spans="1:26" ht="13">
      <c r="A808" s="140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</row>
    <row r="809" spans="1:26" ht="13">
      <c r="A809" s="140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</row>
    <row r="810" spans="1:26" ht="13">
      <c r="A810" s="140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</row>
    <row r="811" spans="1:26" ht="13">
      <c r="A811" s="140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</row>
    <row r="812" spans="1:26" ht="13">
      <c r="A812" s="140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</row>
    <row r="813" spans="1:26" ht="13">
      <c r="A813" s="140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</row>
    <row r="814" spans="1:26" ht="13">
      <c r="A814" s="140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</row>
    <row r="815" spans="1:26" ht="13">
      <c r="A815" s="140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</row>
    <row r="816" spans="1:26" ht="13">
      <c r="A816" s="140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</row>
    <row r="817" spans="1:26" ht="13">
      <c r="A817" s="140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</row>
    <row r="818" spans="1:26" ht="13">
      <c r="A818" s="140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</row>
    <row r="819" spans="1:26" ht="13">
      <c r="A819" s="140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</row>
    <row r="820" spans="1:26" ht="13">
      <c r="A820" s="140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</row>
    <row r="821" spans="1:26" ht="13">
      <c r="A821" s="140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</row>
    <row r="822" spans="1:26" ht="13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</row>
    <row r="823" spans="1:26" ht="13">
      <c r="A823" s="140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</row>
    <row r="824" spans="1:26" ht="13">
      <c r="A824" s="140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</row>
    <row r="825" spans="1:26" ht="13">
      <c r="A825" s="140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</row>
    <row r="826" spans="1:26" ht="13">
      <c r="A826" s="140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</row>
    <row r="827" spans="1:26" ht="13">
      <c r="A827" s="140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</row>
    <row r="828" spans="1:26" ht="13">
      <c r="A828" s="140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</row>
    <row r="829" spans="1:26" ht="13">
      <c r="A829" s="140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</row>
    <row r="830" spans="1:26" ht="13">
      <c r="A830" s="140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</row>
    <row r="831" spans="1:26" ht="13">
      <c r="A831" s="140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</row>
    <row r="832" spans="1:26" ht="13">
      <c r="A832" s="140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</row>
    <row r="833" spans="1:26" ht="13">
      <c r="A833" s="140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</row>
    <row r="834" spans="1:26" ht="13">
      <c r="A834" s="140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</row>
    <row r="835" spans="1:26" ht="13">
      <c r="A835" s="140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</row>
    <row r="836" spans="1:26" ht="13">
      <c r="A836" s="140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</row>
    <row r="837" spans="1:26" ht="13">
      <c r="A837" s="140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</row>
    <row r="838" spans="1:26" ht="13">
      <c r="A838" s="140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</row>
    <row r="839" spans="1:26" ht="13">
      <c r="A839" s="140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</row>
    <row r="840" spans="1:26" ht="13">
      <c r="A840" s="140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</row>
    <row r="841" spans="1:26" ht="13">
      <c r="A841" s="140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</row>
    <row r="842" spans="1:26" ht="13">
      <c r="A842" s="140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</row>
    <row r="843" spans="1:26" ht="13">
      <c r="A843" s="140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</row>
    <row r="844" spans="1:26" ht="13">
      <c r="A844" s="140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</row>
    <row r="845" spans="1:26" ht="13">
      <c r="A845" s="140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</row>
    <row r="846" spans="1:26" ht="13">
      <c r="A846" s="140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</row>
    <row r="847" spans="1:26" ht="13">
      <c r="A847" s="140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</row>
    <row r="848" spans="1:26" ht="13">
      <c r="A848" s="140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</row>
    <row r="849" spans="1:26" ht="13">
      <c r="A849" s="140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</row>
    <row r="850" spans="1:26" ht="13">
      <c r="A850" s="140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</row>
    <row r="851" spans="1:26" ht="13">
      <c r="A851" s="140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</row>
    <row r="852" spans="1:26" ht="13">
      <c r="A852" s="140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</row>
    <row r="853" spans="1:26" ht="13">
      <c r="A853" s="140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</row>
    <row r="854" spans="1:26" ht="13">
      <c r="A854" s="140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</row>
    <row r="855" spans="1:26" ht="13">
      <c r="A855" s="140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</row>
    <row r="856" spans="1:26" ht="13">
      <c r="A856" s="140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</row>
    <row r="857" spans="1:26" ht="13">
      <c r="A857" s="140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</row>
    <row r="858" spans="1:26" ht="13">
      <c r="A858" s="140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</row>
    <row r="859" spans="1:26" ht="13">
      <c r="A859" s="140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</row>
    <row r="860" spans="1:26" ht="13">
      <c r="A860" s="140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</row>
    <row r="861" spans="1:26" ht="13">
      <c r="A861" s="140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</row>
    <row r="862" spans="1:26" ht="13">
      <c r="A862" s="140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</row>
    <row r="863" spans="1:26" ht="13">
      <c r="A863" s="140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</row>
    <row r="864" spans="1:26" ht="13">
      <c r="A864" s="140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</row>
    <row r="865" spans="1:26" ht="13">
      <c r="A865" s="140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</row>
    <row r="866" spans="1:26" ht="13">
      <c r="A866" s="140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</row>
    <row r="867" spans="1:26" ht="13">
      <c r="A867" s="140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</row>
    <row r="868" spans="1:26" ht="13">
      <c r="A868" s="140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</row>
    <row r="869" spans="1:26" ht="13">
      <c r="A869" s="140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</row>
    <row r="870" spans="1:26" ht="13">
      <c r="A870" s="140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</row>
    <row r="871" spans="1:26" ht="13">
      <c r="A871" s="140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</row>
    <row r="872" spans="1:26" ht="13">
      <c r="A872" s="140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</row>
    <row r="873" spans="1:26" ht="13">
      <c r="A873" s="140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</row>
    <row r="874" spans="1:26" ht="13">
      <c r="A874" s="140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</row>
    <row r="875" spans="1:26" ht="13">
      <c r="A875" s="140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</row>
    <row r="876" spans="1:26" ht="13">
      <c r="A876" s="140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</row>
    <row r="877" spans="1:26" ht="13">
      <c r="A877" s="140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</row>
    <row r="878" spans="1:26" ht="13">
      <c r="A878" s="140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</row>
    <row r="879" spans="1:26" ht="13">
      <c r="A879" s="140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</row>
    <row r="880" spans="1:26" ht="13">
      <c r="A880" s="140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</row>
    <row r="881" spans="1:26" ht="13">
      <c r="A881" s="140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</row>
    <row r="882" spans="1:26" ht="13">
      <c r="A882" s="140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</row>
    <row r="883" spans="1:26" ht="13">
      <c r="A883" s="140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</row>
    <row r="884" spans="1:26" ht="13">
      <c r="A884" s="140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</row>
    <row r="885" spans="1:26" ht="13">
      <c r="A885" s="140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</row>
    <row r="886" spans="1:26" ht="13">
      <c r="A886" s="140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</row>
    <row r="887" spans="1:26" ht="13">
      <c r="A887" s="140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</row>
    <row r="888" spans="1:26" ht="13">
      <c r="A888" s="140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</row>
    <row r="889" spans="1:26" ht="13">
      <c r="A889" s="140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</row>
    <row r="890" spans="1:26" ht="13">
      <c r="A890" s="140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</row>
    <row r="891" spans="1:26" ht="13">
      <c r="A891" s="140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</row>
    <row r="892" spans="1:26" ht="13">
      <c r="A892" s="140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</row>
    <row r="893" spans="1:26" ht="13">
      <c r="A893" s="140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</row>
    <row r="894" spans="1:26" ht="13">
      <c r="A894" s="140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</row>
    <row r="895" spans="1:26" ht="13">
      <c r="A895" s="140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</row>
    <row r="896" spans="1:26" ht="13">
      <c r="A896" s="140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</row>
    <row r="897" spans="1:26" ht="13">
      <c r="A897" s="140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</row>
    <row r="898" spans="1:26" ht="13">
      <c r="A898" s="140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</row>
    <row r="899" spans="1:26" ht="13">
      <c r="A899" s="140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</row>
    <row r="900" spans="1:26" ht="13">
      <c r="A900" s="140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</row>
    <row r="901" spans="1:26" ht="13">
      <c r="A901" s="140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</row>
    <row r="902" spans="1:26" ht="13">
      <c r="A902" s="140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</row>
    <row r="903" spans="1:26" ht="13">
      <c r="A903" s="140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</row>
    <row r="904" spans="1:26" ht="13">
      <c r="A904" s="140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</row>
    <row r="905" spans="1:26" ht="13">
      <c r="A905" s="140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</row>
    <row r="906" spans="1:26" ht="13">
      <c r="A906" s="140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</row>
    <row r="907" spans="1:26" ht="13">
      <c r="A907" s="140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</row>
    <row r="908" spans="1:26" ht="13">
      <c r="A908" s="140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</row>
    <row r="909" spans="1:26" ht="13">
      <c r="A909" s="140"/>
      <c r="B909" s="140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</row>
    <row r="910" spans="1:26" ht="13">
      <c r="A910" s="140"/>
      <c r="B910" s="140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</row>
    <row r="911" spans="1:26" ht="13">
      <c r="A911" s="140"/>
      <c r="B911" s="140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</row>
    <row r="912" spans="1:26" ht="13">
      <c r="A912" s="140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</row>
    <row r="913" spans="1:26" ht="13">
      <c r="A913" s="140"/>
      <c r="B913" s="140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</row>
    <row r="914" spans="1:26" ht="13">
      <c r="A914" s="140"/>
      <c r="B914" s="140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</row>
    <row r="915" spans="1:26" ht="13">
      <c r="A915" s="140"/>
      <c r="B915" s="140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</row>
    <row r="916" spans="1:26" ht="13">
      <c r="A916" s="140"/>
      <c r="B916" s="140"/>
      <c r="C916" s="140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</row>
    <row r="917" spans="1:26" ht="13">
      <c r="A917" s="140"/>
      <c r="B917" s="140"/>
      <c r="C917" s="140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</row>
    <row r="918" spans="1:26" ht="13">
      <c r="A918" s="140"/>
      <c r="B918" s="140"/>
      <c r="C918" s="140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</row>
    <row r="919" spans="1:26" ht="13">
      <c r="A919" s="140"/>
      <c r="B919" s="140"/>
      <c r="C919" s="140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</row>
    <row r="920" spans="1:26" ht="13">
      <c r="A920" s="140"/>
      <c r="B920" s="140"/>
      <c r="C920" s="140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</row>
    <row r="921" spans="1:26" ht="13">
      <c r="A921" s="140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</row>
    <row r="922" spans="1:26" ht="13">
      <c r="A922" s="140"/>
      <c r="B922" s="140"/>
      <c r="C922" s="140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</row>
    <row r="923" spans="1:26" ht="13">
      <c r="A923" s="140"/>
      <c r="B923" s="140"/>
      <c r="C923" s="140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</row>
    <row r="924" spans="1:26" ht="13">
      <c r="A924" s="140"/>
      <c r="B924" s="140"/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</row>
    <row r="925" spans="1:26" ht="13">
      <c r="A925" s="140"/>
      <c r="B925" s="140"/>
      <c r="C925" s="140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</row>
    <row r="926" spans="1:26" ht="13">
      <c r="A926" s="140"/>
      <c r="B926" s="140"/>
      <c r="C926" s="140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</row>
    <row r="927" spans="1:26" ht="13">
      <c r="A927" s="140"/>
      <c r="B927" s="140"/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</row>
    <row r="928" spans="1:26" ht="13">
      <c r="A928" s="140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</row>
    <row r="929" spans="1:26" ht="13">
      <c r="A929" s="140"/>
      <c r="B929" s="140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</row>
    <row r="930" spans="1:26" ht="13">
      <c r="A930" s="140"/>
      <c r="B930" s="140"/>
      <c r="C930" s="140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</row>
    <row r="931" spans="1:26" ht="13">
      <c r="A931" s="140"/>
      <c r="B931" s="140"/>
      <c r="C931" s="140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</row>
    <row r="932" spans="1:26" ht="13">
      <c r="A932" s="140"/>
      <c r="B932" s="140"/>
      <c r="C932" s="140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</row>
    <row r="933" spans="1:26" ht="13">
      <c r="A933" s="140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</row>
    <row r="934" spans="1:26" ht="13">
      <c r="A934" s="140"/>
      <c r="B934" s="140"/>
      <c r="C934" s="140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</row>
    <row r="935" spans="1:26" ht="13">
      <c r="A935" s="140"/>
      <c r="B935" s="140"/>
      <c r="C935" s="140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</row>
    <row r="936" spans="1:26" ht="13">
      <c r="A936" s="140"/>
      <c r="B936" s="140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</row>
    <row r="937" spans="1:26" ht="13">
      <c r="A937" s="140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</row>
    <row r="938" spans="1:26" ht="13">
      <c r="A938" s="140"/>
      <c r="B938" s="140"/>
      <c r="C938" s="140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</row>
    <row r="939" spans="1:26" ht="13">
      <c r="A939" s="140"/>
      <c r="B939" s="140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</row>
    <row r="940" spans="1:26" ht="13">
      <c r="A940" s="140"/>
      <c r="B940" s="140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</row>
    <row r="941" spans="1:26" ht="13">
      <c r="A941" s="140"/>
      <c r="B941" s="140"/>
      <c r="C941" s="140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</row>
    <row r="942" spans="1:26" ht="13">
      <c r="A942" s="140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</row>
    <row r="943" spans="1:26" ht="13">
      <c r="A943" s="140"/>
      <c r="B943" s="140"/>
      <c r="C943" s="140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</row>
    <row r="944" spans="1:26" ht="13">
      <c r="A944" s="140"/>
      <c r="B944" s="140"/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</row>
    <row r="945" spans="1:26" ht="13">
      <c r="A945" s="140"/>
      <c r="B945" s="140"/>
      <c r="C945" s="140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</row>
    <row r="946" spans="1:26" ht="13">
      <c r="A946" s="140"/>
      <c r="B946" s="140"/>
      <c r="C946" s="140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</row>
    <row r="947" spans="1:26" ht="13">
      <c r="A947" s="140"/>
      <c r="B947" s="140"/>
      <c r="C947" s="140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</row>
    <row r="948" spans="1:26" ht="13">
      <c r="A948" s="140"/>
      <c r="B948" s="140"/>
      <c r="C948" s="140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</row>
    <row r="949" spans="1:26" ht="13">
      <c r="A949" s="140"/>
      <c r="B949" s="140"/>
      <c r="C949" s="140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</row>
    <row r="950" spans="1:26" ht="13">
      <c r="A950" s="140"/>
      <c r="B950" s="140"/>
      <c r="C950" s="140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</row>
    <row r="951" spans="1:26" ht="13">
      <c r="A951" s="140"/>
      <c r="B951" s="140"/>
      <c r="C951" s="140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</row>
    <row r="952" spans="1:26" ht="13">
      <c r="A952" s="140"/>
      <c r="B952" s="140"/>
      <c r="C952" s="140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</row>
    <row r="953" spans="1:26" ht="13">
      <c r="A953" s="140"/>
      <c r="B953" s="140"/>
      <c r="C953" s="140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</row>
    <row r="954" spans="1:26" ht="13">
      <c r="A954" s="140"/>
      <c r="B954" s="140"/>
      <c r="C954" s="140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</row>
    <row r="955" spans="1:26" ht="13">
      <c r="A955" s="140"/>
      <c r="B955" s="140"/>
      <c r="C955" s="140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</row>
    <row r="956" spans="1:26" ht="13">
      <c r="A956" s="140"/>
      <c r="B956" s="140"/>
      <c r="C956" s="140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</row>
    <row r="957" spans="1:26" ht="13">
      <c r="A957" s="140"/>
      <c r="B957" s="140"/>
      <c r="C957" s="140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</row>
    <row r="958" spans="1:26" ht="13">
      <c r="A958" s="140"/>
      <c r="B958" s="140"/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</row>
    <row r="959" spans="1:26" ht="13">
      <c r="A959" s="140"/>
      <c r="B959" s="140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</row>
    <row r="960" spans="1:26" ht="13">
      <c r="A960" s="140"/>
      <c r="B960" s="140"/>
      <c r="C960" s="140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</row>
    <row r="961" spans="1:26" ht="13">
      <c r="A961" s="140"/>
      <c r="B961" s="140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</row>
    <row r="962" spans="1:26" ht="13">
      <c r="A962" s="140"/>
      <c r="B962" s="140"/>
      <c r="C962" s="140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</row>
    <row r="963" spans="1:26" ht="13">
      <c r="A963" s="140"/>
      <c r="B963" s="140"/>
      <c r="C963" s="140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</row>
    <row r="964" spans="1:26" ht="13">
      <c r="A964" s="140"/>
      <c r="B964" s="140"/>
      <c r="C964" s="140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</row>
    <row r="965" spans="1:26" ht="13">
      <c r="A965" s="140"/>
      <c r="B965" s="140"/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</row>
    <row r="966" spans="1:26" ht="13">
      <c r="A966" s="140"/>
      <c r="B966" s="140"/>
      <c r="C966" s="140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</row>
    <row r="967" spans="1:26" ht="13">
      <c r="A967" s="140"/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</row>
    <row r="968" spans="1:26" ht="13">
      <c r="A968" s="140"/>
      <c r="B968" s="140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</row>
    <row r="969" spans="1:26" ht="13">
      <c r="A969" s="140"/>
      <c r="B969" s="140"/>
      <c r="C969" s="140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</row>
    <row r="970" spans="1:26" ht="13">
      <c r="A970" s="140"/>
      <c r="B970" s="140"/>
      <c r="C970" s="140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</row>
    <row r="971" spans="1:26" ht="13">
      <c r="A971" s="140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</row>
    <row r="972" spans="1:26" ht="13">
      <c r="A972" s="140"/>
      <c r="B972" s="140"/>
      <c r="C972" s="140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</row>
    <row r="973" spans="1:26" ht="13">
      <c r="A973" s="140"/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</row>
    <row r="974" spans="1:26" ht="13">
      <c r="A974" s="140"/>
      <c r="B974" s="140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</row>
    <row r="975" spans="1:26" ht="13">
      <c r="A975" s="140"/>
      <c r="B975" s="140"/>
      <c r="C975" s="140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</row>
    <row r="976" spans="1:26" ht="13">
      <c r="A976" s="140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</row>
    <row r="977" spans="1:26" ht="13">
      <c r="A977" s="140"/>
      <c r="B977" s="140"/>
      <c r="C977" s="140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</row>
    <row r="978" spans="1:26" ht="13">
      <c r="A978" s="140"/>
      <c r="B978" s="140"/>
      <c r="C978" s="140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</row>
    <row r="979" spans="1:26" ht="13">
      <c r="A979" s="140"/>
      <c r="B979" s="140"/>
      <c r="C979" s="140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</row>
    <row r="980" spans="1:26" ht="13">
      <c r="A980" s="140"/>
      <c r="B980" s="140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</row>
    <row r="981" spans="1:26" ht="13">
      <c r="A981" s="140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</row>
    <row r="982" spans="1:26" ht="13">
      <c r="A982" s="140"/>
      <c r="B982" s="140"/>
      <c r="C982" s="140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</row>
    <row r="983" spans="1:26" ht="13">
      <c r="A983" s="140"/>
      <c r="B983" s="140"/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</row>
    <row r="984" spans="1:26" ht="13">
      <c r="A984" s="140"/>
      <c r="B984" s="140"/>
      <c r="C984" s="140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</row>
    <row r="985" spans="1:26" ht="13">
      <c r="A985" s="140"/>
      <c r="B985" s="140"/>
      <c r="C985" s="140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</row>
    <row r="986" spans="1:26" ht="13">
      <c r="A986" s="140"/>
      <c r="B986" s="140"/>
      <c r="C986" s="140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</row>
    <row r="987" spans="1:26" ht="13">
      <c r="A987" s="140"/>
      <c r="B987" s="140"/>
      <c r="C987" s="140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</row>
    <row r="988" spans="1:26" ht="13">
      <c r="A988" s="140"/>
      <c r="B988" s="140"/>
      <c r="C988" s="140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</row>
    <row r="989" spans="1:26" ht="13">
      <c r="A989" s="140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</row>
    <row r="990" spans="1:26" ht="13">
      <c r="A990" s="140"/>
      <c r="B990" s="140"/>
      <c r="C990" s="140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</row>
    <row r="991" spans="1:26" ht="13">
      <c r="A991" s="140"/>
      <c r="B991" s="140"/>
      <c r="C991" s="140"/>
      <c r="D991" s="140"/>
      <c r="E991" s="140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</row>
    <row r="992" spans="1:26" ht="13">
      <c r="A992" s="140"/>
      <c r="B992" s="140"/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</row>
    <row r="993" spans="1:26" ht="13">
      <c r="A993" s="140"/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</row>
    <row r="994" spans="1:26" ht="13">
      <c r="A994" s="140"/>
      <c r="B994" s="140"/>
      <c r="C994" s="140"/>
      <c r="D994" s="140"/>
      <c r="E994" s="140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</row>
    <row r="995" spans="1:26" ht="13">
      <c r="A995" s="140"/>
      <c r="B995" s="140"/>
      <c r="C995" s="140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</row>
    <row r="996" spans="1:26" ht="13">
      <c r="A996" s="140"/>
      <c r="B996" s="140"/>
      <c r="C996" s="140"/>
      <c r="D996" s="140"/>
      <c r="E996" s="140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</row>
    <row r="997" spans="1:26" ht="13">
      <c r="A997" s="140"/>
      <c r="B997" s="140"/>
      <c r="C997" s="140"/>
      <c r="D997" s="140"/>
      <c r="E997" s="140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</row>
    <row r="998" spans="1:26" ht="13">
      <c r="A998" s="140"/>
      <c r="B998" s="140"/>
      <c r="C998" s="140"/>
      <c r="D998" s="140"/>
      <c r="E998" s="140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</row>
    <row r="999" spans="1:26" ht="13">
      <c r="A999" s="140"/>
      <c r="B999" s="140"/>
      <c r="C999" s="140"/>
      <c r="D999" s="140"/>
      <c r="E999" s="140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40"/>
    </row>
    <row r="1000" spans="1:26" ht="13">
      <c r="A1000" s="140"/>
      <c r="B1000" s="140"/>
      <c r="C1000" s="140"/>
      <c r="D1000" s="140"/>
      <c r="E1000" s="140"/>
      <c r="F1000" s="140"/>
      <c r="G1000" s="140"/>
      <c r="H1000" s="140"/>
      <c r="I1000" s="140"/>
      <c r="J1000" s="140"/>
      <c r="K1000" s="140"/>
      <c r="L1000" s="140"/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40"/>
    </row>
    <row r="1001" spans="1:26" ht="13">
      <c r="A1001" s="140"/>
      <c r="B1001" s="140"/>
      <c r="C1001" s="140"/>
      <c r="D1001" s="140"/>
      <c r="E1001" s="140"/>
      <c r="F1001" s="140"/>
      <c r="G1001" s="140"/>
      <c r="H1001" s="140"/>
      <c r="I1001" s="140"/>
      <c r="J1001" s="140"/>
      <c r="K1001" s="140"/>
      <c r="L1001" s="140"/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  <c r="Y1001" s="140"/>
      <c r="Z1001" s="140"/>
    </row>
  </sheetData>
  <mergeCells count="16">
    <mergeCell ref="B7:C7"/>
    <mergeCell ref="B9:C9"/>
    <mergeCell ref="B20:D20"/>
    <mergeCell ref="B21:C21"/>
    <mergeCell ref="B13:C13"/>
    <mergeCell ref="B14:D14"/>
    <mergeCell ref="B15:D15"/>
    <mergeCell ref="B16:C16"/>
    <mergeCell ref="B17:C17"/>
    <mergeCell ref="B18:C18"/>
    <mergeCell ref="B19:C19"/>
    <mergeCell ref="B1:D1"/>
    <mergeCell ref="B2:D2"/>
    <mergeCell ref="B3:C3"/>
    <mergeCell ref="B5:D5"/>
    <mergeCell ref="B6:D6"/>
  </mergeCell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Budget2021</vt:lpstr>
      <vt:lpstr>Best.-Adm.</vt:lpstr>
      <vt:lpstr>SU</vt:lpstr>
      <vt:lpstr>AU</vt:lpstr>
      <vt:lpstr>Dommere</vt:lpstr>
      <vt:lpstr>Ø-Udvalg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Nedovic Larsen</dc:creator>
  <cp:lastModifiedBy>Nikolaj Nedovic Larsen</cp:lastModifiedBy>
  <dcterms:created xsi:type="dcterms:W3CDTF">2019-11-12T22:39:55Z</dcterms:created>
  <dcterms:modified xsi:type="dcterms:W3CDTF">2020-11-20T13:13:09Z</dcterms:modified>
</cp:coreProperties>
</file>